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40" activeTab="1"/>
  </bookViews>
  <sheets>
    <sheet name="使用說明" sheetId="1" r:id="rId1"/>
    <sheet name="自動轉換大寫" sheetId="2" r:id="rId2"/>
    <sheet name="自動轉換(中文)大寫" sheetId="3" r:id="rId3"/>
    <sheet name="匯出匯款約定書" sheetId="4" r:id="rId4"/>
    <sheet name="使用區" sheetId="5" r:id="rId5"/>
  </sheets>
  <definedNames>
    <definedName name="_xlfn.SINGLE" hidden="1">#NAME?</definedName>
    <definedName name="a">#REF!</definedName>
    <definedName name="aaa">#REF!</definedName>
    <definedName name="abc">#REF!</definedName>
    <definedName name="bbb">#REF!</definedName>
    <definedName name="_xlnm.Print_Area" localSheetId="2">'自動轉換(中文)大寫'!$A$1:$L$68</definedName>
    <definedName name="_xlnm.Print_Area" localSheetId="1">'自動轉換大寫'!$A$1:$L$68</definedName>
    <definedName name="Text11">#REF!</definedName>
    <definedName name="Text12">#REF!</definedName>
    <definedName name="Text13">#REF!</definedName>
    <definedName name="Text14">#REF!</definedName>
    <definedName name="Text15">#REF!</definedName>
    <definedName name="Text16">#REF!</definedName>
    <definedName name="Text17">#REF!</definedName>
    <definedName name="tttt">#REF!</definedName>
  </definedNames>
  <calcPr fullCalcOnLoad="1"/>
</workbook>
</file>

<file path=xl/comments1.xml><?xml version="1.0" encoding="utf-8"?>
<comments xmlns="http://schemas.openxmlformats.org/spreadsheetml/2006/main">
  <authors>
    <author>SCSB</author>
  </authors>
  <commentList>
    <comment ref="F30" authorId="0">
      <text>
        <r>
          <rPr>
            <b/>
            <sz val="9"/>
            <rFont val="新細明體"/>
            <family val="1"/>
          </rPr>
          <t>SCSB:</t>
        </r>
        <r>
          <rPr>
            <sz val="9"/>
            <rFont val="新細明體"/>
            <family val="1"/>
          </rPr>
          <t xml:space="preserve">
請點選ㄧ項匯款方式</t>
        </r>
      </text>
    </comment>
  </commentList>
</comments>
</file>

<file path=xl/comments2.xml><?xml version="1.0" encoding="utf-8"?>
<comments xmlns="http://schemas.openxmlformats.org/spreadsheetml/2006/main">
  <authors>
    <author>SCSB</author>
    <author>user</author>
  </authors>
  <commentList>
    <comment ref="C9" authorId="0">
      <text>
        <r>
          <rPr>
            <b/>
            <sz val="9"/>
            <rFont val="新細明體"/>
            <family val="1"/>
          </rPr>
          <t>SCSB:</t>
        </r>
        <r>
          <rPr>
            <sz val="9"/>
            <rFont val="新細明體"/>
            <family val="1"/>
          </rPr>
          <t xml:space="preserve">
大寫金額可按「自動轉換數字」由系統依小寫金額自動帶出，如不適用，再按「修改大寫」進行修改。</t>
        </r>
      </text>
    </comment>
    <comment ref="D12" authorId="0">
      <text>
        <r>
          <rPr>
            <b/>
            <sz val="9"/>
            <rFont val="新細明體"/>
            <family val="1"/>
          </rPr>
          <t>SCSB:</t>
        </r>
        <r>
          <rPr>
            <sz val="9"/>
            <rFont val="新細明體"/>
            <family val="1"/>
          </rPr>
          <t xml:space="preserve">
本申請書僅適用於本位幣為DOLLAR及
輔幣為CENT或無輔幣之貨幣種類，如果不適合，請按「修改大寫」後自行修訂。
輸入時請以幣別加數字輸入
例如: USD125,135.35、EUR100,231.15
          JPY359,186.00</t>
        </r>
      </text>
    </comment>
    <comment ref="E19" authorId="0">
      <text>
        <r>
          <rPr>
            <b/>
            <sz val="9"/>
            <rFont val="新細明體"/>
            <family val="1"/>
          </rPr>
          <t>SCSB:</t>
        </r>
        <r>
          <rPr>
            <sz val="9"/>
            <rFont val="新細明體"/>
            <family val="1"/>
          </rPr>
          <t xml:space="preserve">
請點選ㄧ項匯款方式</t>
        </r>
      </text>
    </comment>
    <comment ref="E53" authorId="0">
      <text>
        <r>
          <rPr>
            <b/>
            <sz val="9"/>
            <rFont val="新細明體"/>
            <family val="1"/>
          </rPr>
          <t>SCSB:</t>
        </r>
        <r>
          <rPr>
            <sz val="9"/>
            <rFont val="新細明體"/>
            <family val="1"/>
          </rPr>
          <t xml:space="preserve">
請點選ㄧ項匯款方式</t>
        </r>
      </text>
    </comment>
    <comment ref="G23" authorId="1">
      <text>
        <r>
          <rPr>
            <b/>
            <sz val="9"/>
            <rFont val="Tahoma"/>
            <family val="2"/>
          </rPr>
          <t xml:space="preserve">SCSB:
</t>
        </r>
        <r>
          <rPr>
            <sz val="9"/>
            <rFont val="Tahoma"/>
            <family val="2"/>
          </rPr>
          <t>1.</t>
        </r>
        <r>
          <rPr>
            <sz val="9"/>
            <rFont val="細明體"/>
            <family val="3"/>
          </rPr>
          <t xml:space="preserve">勾選未含手續費時，匯款金額請填扣款金額
</t>
        </r>
        <r>
          <rPr>
            <sz val="9"/>
            <rFont val="Tahoma"/>
            <family val="2"/>
          </rPr>
          <t>2.</t>
        </r>
        <r>
          <rPr>
            <sz val="9"/>
            <rFont val="細明體"/>
            <family val="3"/>
          </rPr>
          <t>勾選已內含手續費時，匯款金額請填扣款金額減去手續費後之金額</t>
        </r>
      </text>
    </comment>
    <comment ref="I8" authorId="0">
      <text>
        <r>
          <rPr>
            <b/>
            <sz val="9"/>
            <rFont val="新細明體"/>
            <family val="1"/>
          </rPr>
          <t>SCSB:</t>
        </r>
        <r>
          <rPr>
            <sz val="9"/>
            <rFont val="新細明體"/>
            <family val="1"/>
          </rPr>
          <t xml:space="preserve">
請輸入扣帳帳號(後7碼)</t>
        </r>
      </text>
    </comment>
    <comment ref="G8" authorId="0">
      <text>
        <r>
          <rPr>
            <b/>
            <sz val="9"/>
            <rFont val="新細明體"/>
            <family val="1"/>
          </rPr>
          <t xml:space="preserve">SCSB:
</t>
        </r>
        <r>
          <rPr>
            <sz val="9"/>
            <rFont val="新細明體"/>
            <family val="1"/>
          </rPr>
          <t>境外OBU請輸入108
境內法人授信目的帳戶請輸入107</t>
        </r>
      </text>
    </comment>
  </commentList>
</comments>
</file>

<file path=xl/comments3.xml><?xml version="1.0" encoding="utf-8"?>
<comments xmlns="http://schemas.openxmlformats.org/spreadsheetml/2006/main">
  <authors>
    <author>SCSB</author>
    <author>user</author>
  </authors>
  <commentList>
    <comment ref="C9" authorId="0">
      <text>
        <r>
          <rPr>
            <b/>
            <sz val="9"/>
            <rFont val="新細明體"/>
            <family val="1"/>
          </rPr>
          <t>SCSB:</t>
        </r>
        <r>
          <rPr>
            <sz val="9"/>
            <rFont val="新細明體"/>
            <family val="1"/>
          </rPr>
          <t xml:space="preserve">
大寫金額由系統自動帶出</t>
        </r>
      </text>
    </comment>
    <comment ref="E19" authorId="0">
      <text>
        <r>
          <rPr>
            <b/>
            <sz val="9"/>
            <rFont val="新細明體"/>
            <family val="1"/>
          </rPr>
          <t>SCSB:</t>
        </r>
        <r>
          <rPr>
            <sz val="9"/>
            <rFont val="新細明體"/>
            <family val="1"/>
          </rPr>
          <t xml:space="preserve">
請點選ㄧ項匯款方式</t>
        </r>
      </text>
    </comment>
    <comment ref="E53" authorId="0">
      <text>
        <r>
          <rPr>
            <b/>
            <sz val="9"/>
            <rFont val="新細明體"/>
            <family val="1"/>
          </rPr>
          <t>SCSB:</t>
        </r>
        <r>
          <rPr>
            <sz val="9"/>
            <rFont val="新細明體"/>
            <family val="1"/>
          </rPr>
          <t xml:space="preserve">
請點選ㄧ項匯款方式</t>
        </r>
      </text>
    </comment>
    <comment ref="D12" authorId="0">
      <text>
        <r>
          <rPr>
            <b/>
            <sz val="9"/>
            <rFont val="新細明體"/>
            <family val="1"/>
          </rPr>
          <t>SCSB:
輸入時請以幣別加數字輸入
例如: USD125,135.35、EUR100,231.15
          JPY359,186.00</t>
        </r>
      </text>
    </comment>
    <comment ref="G23" authorId="1">
      <text>
        <r>
          <rPr>
            <b/>
            <sz val="9"/>
            <rFont val="Tahoma"/>
            <family val="2"/>
          </rPr>
          <t xml:space="preserve">SCSB:
</t>
        </r>
        <r>
          <rPr>
            <sz val="9"/>
            <rFont val="Tahoma"/>
            <family val="2"/>
          </rPr>
          <t>1.</t>
        </r>
        <r>
          <rPr>
            <sz val="9"/>
            <rFont val="細明體"/>
            <family val="3"/>
          </rPr>
          <t>勾選未含手續費時，匯款金額請填扣款金額</t>
        </r>
        <r>
          <rPr>
            <sz val="9"/>
            <rFont val="Tahoma"/>
            <family val="2"/>
          </rPr>
          <t xml:space="preserve">
2.</t>
        </r>
        <r>
          <rPr>
            <sz val="9"/>
            <rFont val="細明體"/>
            <family val="3"/>
          </rPr>
          <t>勾選已內含手續費時，匯款金額請填扣款金額減去手續費後之金額</t>
        </r>
      </text>
    </comment>
    <comment ref="G8" authorId="0">
      <text>
        <r>
          <rPr>
            <b/>
            <sz val="9"/>
            <rFont val="新細明體"/>
            <family val="1"/>
          </rPr>
          <t xml:space="preserve">SCSB:
</t>
        </r>
        <r>
          <rPr>
            <sz val="9"/>
            <rFont val="新細明體"/>
            <family val="1"/>
          </rPr>
          <t>境外OBU請輸入108
境內法人授信目的帳戶請輸入107</t>
        </r>
      </text>
    </comment>
    <comment ref="I8" authorId="0">
      <text>
        <r>
          <rPr>
            <b/>
            <sz val="9"/>
            <rFont val="新細明體"/>
            <family val="1"/>
          </rPr>
          <t>SCSB:</t>
        </r>
        <r>
          <rPr>
            <sz val="9"/>
            <rFont val="新細明體"/>
            <family val="1"/>
          </rPr>
          <t xml:space="preserve">
請輸入扣帳帳號(後7碼)</t>
        </r>
      </text>
    </comment>
  </commentList>
</comments>
</file>

<file path=xl/sharedStrings.xml><?xml version="1.0" encoding="utf-8"?>
<sst xmlns="http://schemas.openxmlformats.org/spreadsheetml/2006/main" count="402" uniqueCount="271">
  <si>
    <t>The Bank shall only be responsible for the actual damage incurred by the Applicant under this Agreement. The total amount of the Bank’s liability shall not be more than 100 times as the fee charged.</t>
  </si>
  <si>
    <t>貴行因本約定書倘須對申請人負擔損害賠償責任者，僅以申請人所受之實際損害為限，且貴行最高賠償責任總金額以貴行本件匯款所收手續費之壹百倍為上限。</t>
  </si>
  <si>
    <t xml:space="preserve">In addition to the terms and conditions provided herein, the Applicant agrees to comply with the relevant laws and remittance customs between and among banks. </t>
  </si>
  <si>
    <t>因本約定書所生之爭議，以中華民國之法律為準據法；如涉訟時，以臺灣台北地方法院為非排他性之第一審管轄法院。</t>
  </si>
  <si>
    <t>Any disputes and controversies arising from this Agreement shall be governed by and construed in accordance with the laws of the Republic of China. Any dispute arising from this Agreement shall be submitted to the nonexclusive jurisdiction of the Taiwan Taipei District Court.</t>
  </si>
  <si>
    <r>
      <t>收費標準</t>
    </r>
    <r>
      <rPr>
        <sz val="10"/>
        <rFont val="Arial"/>
        <family val="2"/>
      </rPr>
      <t xml:space="preserve"> Fee schedule</t>
    </r>
  </si>
  <si>
    <t>電匯 (T/T)</t>
  </si>
  <si>
    <t>票匯 (D/D)</t>
  </si>
  <si>
    <r>
      <t>手續費</t>
    </r>
    <r>
      <rPr>
        <b/>
        <sz val="10"/>
        <rFont val="Times New Roman"/>
        <family val="1"/>
      </rPr>
      <t xml:space="preserve"> 
Commission</t>
    </r>
  </si>
  <si>
    <t>THE SHANGHAI COMMERCIAL &amp; SAVINGS BANK, LTD.OBU BRANCH</t>
  </si>
  <si>
    <t>借</t>
  </si>
  <si>
    <t>方</t>
  </si>
  <si>
    <t>傳</t>
  </si>
  <si>
    <t>票</t>
  </si>
  <si>
    <t>Bank's Copy</t>
  </si>
  <si>
    <t>(service charges included/ excluded)</t>
  </si>
  <si>
    <t>存戶/申請人簽章Signature(s)/Chop(s) of Applicant</t>
  </si>
  <si>
    <t>請簽蓋扣款帳戶留存印鑑</t>
  </si>
  <si>
    <t>ASOUOR</t>
  </si>
  <si>
    <r>
      <t xml:space="preserve">匯出編號            Reference      </t>
    </r>
    <r>
      <rPr>
        <b/>
        <sz val="8"/>
        <rFont val="標楷體"/>
        <family val="4"/>
      </rPr>
      <t xml:space="preserve"> </t>
    </r>
  </si>
  <si>
    <t>匯款方式Remittance Method</t>
  </si>
  <si>
    <t>M/T</t>
  </si>
  <si>
    <t>已進口</t>
  </si>
  <si>
    <t>四、</t>
  </si>
  <si>
    <t>三、</t>
  </si>
  <si>
    <t>T/T</t>
  </si>
  <si>
    <t>D/D</t>
  </si>
  <si>
    <t>未進口</t>
  </si>
  <si>
    <t>(1)</t>
  </si>
  <si>
    <t>……………………………………………………</t>
  </si>
  <si>
    <r>
      <t xml:space="preserve">匯出編號            Reference      </t>
    </r>
    <r>
      <rPr>
        <b/>
        <sz val="8"/>
        <rFont val="標楷體"/>
        <family val="4"/>
      </rPr>
      <t xml:space="preserve"> </t>
    </r>
  </si>
  <si>
    <t>收款人：  Beneficiary</t>
  </si>
  <si>
    <r>
      <t>匯</t>
    </r>
    <r>
      <rPr>
        <sz val="8"/>
        <rFont val="Times New Roman"/>
        <family val="1"/>
      </rPr>
      <t xml:space="preserve">    </t>
    </r>
    <r>
      <rPr>
        <sz val="8"/>
        <rFont val="標楷體"/>
        <family val="4"/>
      </rPr>
      <t>率＠</t>
    </r>
    <r>
      <rPr>
        <sz val="8"/>
        <rFont val="Times New Roman"/>
        <family val="1"/>
      </rPr>
      <t xml:space="preserve">                          Exchange Rate</t>
    </r>
  </si>
  <si>
    <r>
      <t>手續費</t>
    </r>
    <r>
      <rPr>
        <sz val="8"/>
        <rFont val="Times New Roman"/>
        <family val="1"/>
      </rPr>
      <t xml:space="preserve">                              Service Charges</t>
    </r>
  </si>
  <si>
    <r>
      <t>匯款金額</t>
    </r>
    <r>
      <rPr>
        <sz val="8"/>
        <rFont val="Times New Roman"/>
        <family val="1"/>
      </rPr>
      <t xml:space="preserve">                                                                                                            Remittance Amount</t>
    </r>
  </si>
  <si>
    <r>
      <t>帳</t>
    </r>
    <r>
      <rPr>
        <sz val="8"/>
        <rFont val="Times New Roman"/>
        <family val="1"/>
      </rPr>
      <t xml:space="preserve">   </t>
    </r>
    <r>
      <rPr>
        <sz val="8"/>
        <rFont val="標楷體"/>
        <family val="4"/>
      </rPr>
      <t>號</t>
    </r>
    <r>
      <rPr>
        <sz val="8"/>
        <rFont val="Times New Roman"/>
        <family val="1"/>
      </rPr>
      <t xml:space="preserve">                      A/C No.</t>
    </r>
  </si>
  <si>
    <r>
      <t>收款銀行</t>
    </r>
    <r>
      <rPr>
        <sz val="8"/>
        <rFont val="Times New Roman"/>
        <family val="1"/>
      </rPr>
      <t xml:space="preserve">              “A/C with” Bank</t>
    </r>
  </si>
  <si>
    <r>
      <t>銀行代號</t>
    </r>
    <r>
      <rPr>
        <sz val="8"/>
        <rFont val="Times New Roman"/>
        <family val="1"/>
      </rPr>
      <t xml:space="preserve">                         Bank code</t>
    </r>
  </si>
  <si>
    <r>
      <t>地</t>
    </r>
    <r>
      <rPr>
        <sz val="8"/>
        <rFont val="Times New Roman"/>
        <family val="1"/>
      </rPr>
      <t xml:space="preserve">    </t>
    </r>
    <r>
      <rPr>
        <sz val="8"/>
        <rFont val="標楷體"/>
        <family val="4"/>
      </rPr>
      <t>址</t>
    </r>
    <r>
      <rPr>
        <sz val="8"/>
        <rFont val="Times New Roman"/>
        <family val="1"/>
      </rPr>
      <t xml:space="preserve">                           Address</t>
    </r>
  </si>
  <si>
    <r>
      <t>銀行簽章</t>
    </r>
    <r>
      <rPr>
        <sz val="8"/>
        <rFont val="Times New Roman"/>
        <family val="1"/>
      </rPr>
      <t xml:space="preserve">  For Bank Use Only                                                                                                                                                  </t>
    </r>
    <r>
      <rPr>
        <sz val="8"/>
        <rFont val="標楷體"/>
        <family val="4"/>
      </rPr>
      <t>驗印</t>
    </r>
    <r>
      <rPr>
        <sz val="8"/>
        <rFont val="Times New Roman"/>
        <family val="1"/>
      </rPr>
      <t xml:space="preserve">                          </t>
    </r>
    <r>
      <rPr>
        <sz val="8"/>
        <rFont val="標楷體"/>
        <family val="4"/>
      </rPr>
      <t>經辦</t>
    </r>
    <r>
      <rPr>
        <sz val="8"/>
        <rFont val="Times New Roman"/>
        <family val="1"/>
      </rPr>
      <t xml:space="preserve">                          </t>
    </r>
    <r>
      <rPr>
        <sz val="8"/>
        <rFont val="標楷體"/>
        <family val="4"/>
      </rPr>
      <t>覆核主管</t>
    </r>
  </si>
  <si>
    <t>(2)</t>
  </si>
  <si>
    <t>顧客留存</t>
  </si>
  <si>
    <t>Customer's Copy</t>
  </si>
  <si>
    <t>上海商業儲蓄銀行國際金融業務分行</t>
  </si>
  <si>
    <t>匯出匯款暨收取手續費證明書</t>
  </si>
  <si>
    <r>
      <t>DR</t>
    </r>
    <r>
      <rPr>
        <sz val="10"/>
        <rFont val="標楷體"/>
        <family val="4"/>
      </rPr>
      <t>借  2317 外匯活期存款</t>
    </r>
  </si>
  <si>
    <t>日期 Date:</t>
  </si>
  <si>
    <t>玆聲明本戶並非境內個人、法人或政府機關，敬請惠依下列指示匯款，並自下述帳戶支取扣款金額以繳付本筆匯款及費用。</t>
  </si>
  <si>
    <t>外匯活期存款取款憑條暨匯出匯款申請書</t>
  </si>
  <si>
    <t>扣款金額(幣別/大寫)    :</t>
  </si>
  <si>
    <r>
      <t>(金額：幣別/小寫)</t>
    </r>
    <r>
      <rPr>
        <sz val="10"/>
        <rFont val="Times New Roman"/>
        <family val="1"/>
      </rPr>
      <t>(in figures)</t>
    </r>
  </si>
  <si>
    <t>CURRENT ACCOUNT WITHDRAW SLIP AND APPLICATION FOR OUTWARD REMITTANCE</t>
  </si>
  <si>
    <t xml:space="preserve"> CERTIFICATE OF OUTWARD REMITTANCE AND SERVICE CHARGES</t>
  </si>
  <si>
    <r>
      <t>匯款方式</t>
    </r>
    <r>
      <rPr>
        <sz val="8"/>
        <rFont val="Times New Roman"/>
        <family val="1"/>
      </rPr>
      <t>Remittance Method</t>
    </r>
  </si>
  <si>
    <r>
      <t>匯</t>
    </r>
    <r>
      <rPr>
        <sz val="8"/>
        <rFont val="Times New Roman"/>
        <family val="1"/>
      </rPr>
      <t xml:space="preserve">    </t>
    </r>
    <r>
      <rPr>
        <sz val="8"/>
        <rFont val="標楷體"/>
        <family val="4"/>
      </rPr>
      <t>率＠</t>
    </r>
    <r>
      <rPr>
        <sz val="8"/>
        <rFont val="Times New Roman"/>
        <family val="1"/>
      </rPr>
      <t xml:space="preserve">                          Exchange Rate</t>
    </r>
  </si>
  <si>
    <r>
      <t>手續費</t>
    </r>
    <r>
      <rPr>
        <sz val="8"/>
        <rFont val="Times New Roman"/>
        <family val="1"/>
      </rPr>
      <t xml:space="preserve">                              Service Charges</t>
    </r>
  </si>
  <si>
    <r>
      <t>匯款金額</t>
    </r>
    <r>
      <rPr>
        <sz val="8"/>
        <rFont val="Times New Roman"/>
        <family val="1"/>
      </rPr>
      <t xml:space="preserve">                                                                                                            Remittance Amount</t>
    </r>
  </si>
  <si>
    <t>(本金額                                     ，授權貴行自上開帳戶支取)</t>
  </si>
  <si>
    <t>I/We declare that I/We am/are not a local individual, corporate body or government institution. In payment of the remittance and charges below, you are authorized to debit my/our A/C  No.2710800-</t>
  </si>
  <si>
    <t>ASOUOR</t>
  </si>
  <si>
    <t>debit amount(in characters)</t>
  </si>
  <si>
    <t>匯款人： Name in English</t>
  </si>
  <si>
    <r>
      <t>匯款性質</t>
    </r>
    <r>
      <rPr>
        <sz val="8"/>
        <rFont val="Times New Roman"/>
        <family val="1"/>
      </rPr>
      <t xml:space="preserve">Nature of Remittance                                                                 </t>
    </r>
    <r>
      <rPr>
        <sz val="9"/>
        <rFont val="Times New Roman"/>
        <family val="1"/>
      </rPr>
      <t xml:space="preserve"> </t>
    </r>
    <r>
      <rPr>
        <sz val="9"/>
        <rFont val="新細明體"/>
        <family val="1"/>
      </rPr>
      <t>(1)進口貨款Import Proceeds</t>
    </r>
  </si>
  <si>
    <t xml:space="preserve"> </t>
  </si>
  <si>
    <t>(請沿線裁剪)</t>
  </si>
  <si>
    <t>匯款方式Remittance Method</t>
  </si>
  <si>
    <t xml:space="preserve">地址：    Address </t>
  </si>
  <si>
    <t>電話：                Tel</t>
  </si>
  <si>
    <t xml:space="preserve"> </t>
  </si>
  <si>
    <t>(如有需要請於此輸入資料)</t>
  </si>
  <si>
    <t>0001234</t>
  </si>
  <si>
    <t>USD168,168.88</t>
  </si>
  <si>
    <t>USD20</t>
  </si>
  <si>
    <t>USD168,148.88</t>
  </si>
  <si>
    <t>APPLICANT'S NAME</t>
  </si>
  <si>
    <t>APPLICANT'S ADDRESS AND TELLPHONE NUMBER.</t>
  </si>
  <si>
    <t>BENEFICIARY'S NAME</t>
  </si>
  <si>
    <t>BENEFICIARY'S ADDRESS AND TELLPHONE NUMBER.</t>
  </si>
  <si>
    <t>BENEFICIARY'S ACCOUNT NUMBER.</t>
  </si>
  <si>
    <t>(BENEFICIARY'S) ACCOUNT WITH BANK</t>
  </si>
  <si>
    <t>BANK CODE AND ADDRESS</t>
  </si>
  <si>
    <t>REMARKS FOR BENEFICIARY</t>
  </si>
  <si>
    <t>(2)其他Others:</t>
  </si>
  <si>
    <t>匯款人：                            Name in English</t>
  </si>
  <si>
    <t>一、</t>
  </si>
  <si>
    <t>二、</t>
  </si>
  <si>
    <t>輸入資料時，可按「Tab」鍵來更換下一欄位，或使用滑鼠直接點選欄位。</t>
  </si>
  <si>
    <t>自行轉換大寫或自行輸入大寫功能請視幣別使用。</t>
  </si>
  <si>
    <r>
      <t>本申請書列印時請搭配</t>
    </r>
    <r>
      <rPr>
        <sz val="12"/>
        <color indexed="10"/>
        <rFont val="新細明體"/>
        <family val="1"/>
      </rPr>
      <t>雷射印表機</t>
    </r>
    <r>
      <rPr>
        <sz val="12"/>
        <rFont val="新細明體"/>
        <family val="1"/>
      </rPr>
      <t>並以</t>
    </r>
    <r>
      <rPr>
        <sz val="12"/>
        <color indexed="10"/>
        <rFont val="Times New Roman"/>
        <family val="1"/>
      </rPr>
      <t>A4</t>
    </r>
    <r>
      <rPr>
        <sz val="12"/>
        <color indexed="10"/>
        <rFont val="新細明體"/>
        <family val="1"/>
      </rPr>
      <t>格式</t>
    </r>
    <r>
      <rPr>
        <sz val="12"/>
        <rFont val="新細明體"/>
        <family val="1"/>
      </rPr>
      <t>輸出。</t>
    </r>
    <r>
      <rPr>
        <sz val="12"/>
        <rFont val="Times New Roman"/>
        <family val="1"/>
      </rPr>
      <t>(Excel 2003</t>
    </r>
    <r>
      <rPr>
        <sz val="12"/>
        <rFont val="新細明體"/>
        <family val="1"/>
      </rPr>
      <t>以上版本</t>
    </r>
    <r>
      <rPr>
        <sz val="12"/>
        <rFont val="新細明體"/>
        <family val="1"/>
      </rPr>
      <t>可自行版面設定功能。</t>
    </r>
    <r>
      <rPr>
        <sz val="12"/>
        <rFont val="Times New Roman"/>
        <family val="1"/>
      </rPr>
      <t>)</t>
    </r>
  </si>
  <si>
    <t>伍、</t>
  </si>
  <si>
    <t>如無法使用自動轉換大寫功能，Excel2003(含及以下版本)請點選功能列中之 工具-</t>
  </si>
  <si>
    <t xml:space="preserve">巨集-安全性選項，將安全性層級改為"中"，然後再重新開啟檔案，並選擇開啟巨集即可。 </t>
  </si>
  <si>
    <t>如使用Excel 2007時，請由Excel圓形圖示中點選Excel選項-信任中心-信任中心設定</t>
  </si>
  <si>
    <t>-巨集設定-停用所有巨集(事先通知)-確認，然後重新開啟檔案，並於工具列下安全性選項</t>
  </si>
  <si>
    <t>選取啟動這個內容。</t>
  </si>
  <si>
    <t>六、</t>
  </si>
  <si>
    <r>
      <t>為預防使用者誤鍵造成本申請書欄位格式不一，本申請書使用欄位資料保護，</t>
    </r>
    <r>
      <rPr>
        <sz val="12"/>
        <color indexed="10"/>
        <rFont val="新細明體"/>
        <family val="1"/>
      </rPr>
      <t>僅部分</t>
    </r>
  </si>
  <si>
    <r>
      <t>欄位開放填寫（請參考以下未標示顏色的區塊）</t>
    </r>
    <r>
      <rPr>
        <sz val="12"/>
        <rFont val="新細明體"/>
        <family val="1"/>
      </rPr>
      <t>，其餘欄位資料皆設定無法修改。</t>
    </r>
  </si>
  <si>
    <r>
      <t>本筆匯款業已受理，手續費並已自下述帳號扣取</t>
    </r>
    <r>
      <rPr>
        <sz val="10"/>
        <rFont val="Times New Roman"/>
        <family val="1"/>
      </rPr>
      <t>The application for outward remittance has been accepted and</t>
    </r>
  </si>
  <si>
    <t>申請人凡向上海商業儲蓄銀行（以下稱貴行）申辦匯出匯款事宜，均同意依下列條款辦理：</t>
  </si>
  <si>
    <r>
      <t>The Applicant applying to THE SHANGHAI COMMERCIAL &amp; SAVINGS BANK(hereinafter referred to as the Bank) for outward remittance agrees the terms and conditions as follows</t>
    </r>
    <r>
      <rPr>
        <sz val="10"/>
        <rFont val="細明體"/>
        <family val="3"/>
      </rPr>
      <t>：</t>
    </r>
  </si>
  <si>
    <t>1</t>
  </si>
  <si>
    <t>(3)</t>
  </si>
  <si>
    <t xml:space="preserve">    顧客留存</t>
  </si>
  <si>
    <t xml:space="preserve">    Customer's Copy</t>
  </si>
  <si>
    <t>如貴行、通匯行或轉匯行認為該匯款可能使任何人牴觸法律規定時，貴行得拒絕依申請人之指示匯款，且無需負擔任何責任。</t>
  </si>
  <si>
    <t>除本約定條款外，申請人願遵守有關法令及銀行間之匯款慣例。</t>
  </si>
  <si>
    <r>
      <t>(</t>
    </r>
    <r>
      <rPr>
        <sz val="9"/>
        <rFont val="細明體"/>
        <family val="3"/>
      </rPr>
      <t>本條款之英文譯本如與中文本有異，則以中文本為準。</t>
    </r>
    <r>
      <rPr>
        <sz val="9"/>
        <rFont val="Times New Roman"/>
        <family val="1"/>
      </rPr>
      <t>)</t>
    </r>
  </si>
  <si>
    <t>(In the event of any inconsistency between the English and Chinese versions of these terms and conditions, the Chinese version  shall prevail.)</t>
  </si>
  <si>
    <t>申請人凡向上海商業儲蓄銀行（以下稱貴行）申辦匯出匯款事宜，均同意依下列條款辦理：</t>
  </si>
  <si>
    <r>
      <t>The Applicant applying to THE SHANGHAI COMMERCIAL &amp; SAVINGS BANK(hereinafter referred to as the Bank) for outward remittance agrees the terms and conditions as follows</t>
    </r>
    <r>
      <rPr>
        <sz val="10"/>
        <rFont val="細明體"/>
        <family val="3"/>
      </rPr>
      <t>：</t>
    </r>
  </si>
  <si>
    <t>(3)</t>
  </si>
  <si>
    <t>1</t>
  </si>
  <si>
    <t>顧客留存</t>
  </si>
  <si>
    <t>Customer's Copy</t>
  </si>
  <si>
    <r>
      <t>本</t>
    </r>
    <r>
      <rPr>
        <sz val="12"/>
        <rFont val="Times New Roman"/>
        <family val="1"/>
      </rPr>
      <t>OBU</t>
    </r>
    <r>
      <rPr>
        <sz val="12"/>
        <rFont val="新細明體"/>
        <family val="1"/>
      </rPr>
      <t>外匯活期存款取款憑條暨匯出匯款申請書一式三聯，僅需填寫第一聯資料即可，</t>
    </r>
  </si>
  <si>
    <t>上海商業儲蓄銀行國際金融業務分行</t>
  </si>
  <si>
    <t>外匯活期存款取款憑條暨匯出匯款申請書</t>
  </si>
  <si>
    <t>CURRENT ACCOUNT WITHDRAW SLIP AND APPLICATION FOR OUTWARD REMITTANCE</t>
  </si>
  <si>
    <r>
      <t>DR</t>
    </r>
    <r>
      <rPr>
        <sz val="10"/>
        <rFont val="標楷體"/>
        <family val="4"/>
      </rPr>
      <t>借  2317 外匯活期存款</t>
    </r>
  </si>
  <si>
    <t>日期 Date:</t>
  </si>
  <si>
    <t>玆聲明本戶並非境內個人、法人或政府機關，敬請惠依下列指示匯款，並自下述帳戶支取扣款金額以繳付本筆匯款及費用。</t>
  </si>
  <si>
    <t>(1)</t>
  </si>
  <si>
    <t>借</t>
  </si>
  <si>
    <t>方</t>
  </si>
  <si>
    <t>扣款金額(幣別/大寫)    :</t>
  </si>
  <si>
    <t>傳</t>
  </si>
  <si>
    <t>debit amount(in characters)</t>
  </si>
  <si>
    <t>票</t>
  </si>
  <si>
    <t>Bank's Copy</t>
  </si>
  <si>
    <r>
      <t>(金額：幣別/小寫)</t>
    </r>
    <r>
      <rPr>
        <sz val="10"/>
        <rFont val="Times New Roman"/>
        <family val="1"/>
      </rPr>
      <t>(in figures)</t>
    </r>
  </si>
  <si>
    <t>(本金額                                     ，授權貴行自上開帳戶支取)</t>
  </si>
  <si>
    <t>……………………………………………………</t>
  </si>
  <si>
    <r>
      <t xml:space="preserve">匯出編號            Reference      </t>
    </r>
    <r>
      <rPr>
        <b/>
        <sz val="8"/>
        <rFont val="標楷體"/>
        <family val="4"/>
      </rPr>
      <t xml:space="preserve"> </t>
    </r>
  </si>
  <si>
    <t>ASOUOR</t>
  </si>
  <si>
    <t xml:space="preserve">地址：    Address </t>
  </si>
  <si>
    <t>匯款方式Remittance Method</t>
  </si>
  <si>
    <t>電話：                Tel</t>
  </si>
  <si>
    <t>收款人：  Beneficiary</t>
  </si>
  <si>
    <r>
      <t>匯</t>
    </r>
    <r>
      <rPr>
        <sz val="8"/>
        <rFont val="Times New Roman"/>
        <family val="1"/>
      </rPr>
      <t xml:space="preserve">    </t>
    </r>
    <r>
      <rPr>
        <sz val="8"/>
        <rFont val="標楷體"/>
        <family val="4"/>
      </rPr>
      <t>率＠</t>
    </r>
    <r>
      <rPr>
        <sz val="8"/>
        <rFont val="Times New Roman"/>
        <family val="1"/>
      </rPr>
      <t xml:space="preserve">                          Exchange Rate</t>
    </r>
  </si>
  <si>
    <r>
      <t>手續費</t>
    </r>
    <r>
      <rPr>
        <sz val="8"/>
        <rFont val="Times New Roman"/>
        <family val="1"/>
      </rPr>
      <t xml:space="preserve">                              Service Charges</t>
    </r>
  </si>
  <si>
    <r>
      <t>匯款金額</t>
    </r>
    <r>
      <rPr>
        <sz val="8"/>
        <rFont val="Times New Roman"/>
        <family val="1"/>
      </rPr>
      <t xml:space="preserve">                                                                                                            Remittance Amount</t>
    </r>
  </si>
  <si>
    <r>
      <t>帳</t>
    </r>
    <r>
      <rPr>
        <sz val="8"/>
        <rFont val="Times New Roman"/>
        <family val="1"/>
      </rPr>
      <t xml:space="preserve">   </t>
    </r>
    <r>
      <rPr>
        <sz val="8"/>
        <rFont val="標楷體"/>
        <family val="4"/>
      </rPr>
      <t>號</t>
    </r>
    <r>
      <rPr>
        <sz val="8"/>
        <rFont val="Times New Roman"/>
        <family val="1"/>
      </rPr>
      <t xml:space="preserve">                      A/C No.</t>
    </r>
  </si>
  <si>
    <r>
      <t>代理銀行費用將在匯款內扣除</t>
    </r>
    <r>
      <rPr>
        <sz val="8"/>
        <rFont val="Times New Roman"/>
        <family val="1"/>
      </rPr>
      <t xml:space="preserve">                                                                                                          Correspondent’s charges will be deducted from the amount remitted</t>
    </r>
  </si>
  <si>
    <t>(請沿線裁剪)</t>
  </si>
  <si>
    <t>匯出匯款暨收取手續費證明書</t>
  </si>
  <si>
    <t xml:space="preserve"> CERTIFICATE OF OUTWARD REMITTANCE AND SERVICE CHARGES</t>
  </si>
  <si>
    <t>(2)</t>
  </si>
  <si>
    <r>
      <t>本筆匯款業已受理，手續費並已自下述帳號扣取</t>
    </r>
    <r>
      <rPr>
        <sz val="10"/>
        <rFont val="Times New Roman"/>
        <family val="1"/>
      </rPr>
      <t>The application for outward remittance has been accepted and</t>
    </r>
  </si>
  <si>
    <t>顧客留存</t>
  </si>
  <si>
    <t>Customer's Copy</t>
  </si>
  <si>
    <t>匯款人：                            Name in English</t>
  </si>
  <si>
    <r>
      <t>匯款方式</t>
    </r>
    <r>
      <rPr>
        <sz val="8"/>
        <rFont val="Times New Roman"/>
        <family val="1"/>
      </rPr>
      <t>Remittance Method</t>
    </r>
  </si>
  <si>
    <t>申請人凡向上海商業儲蓄銀行（以下稱貴行）申辦匯出匯款事宜，均同意依下列條款辦理：</t>
  </si>
  <si>
    <r>
      <t>The Applicant applying to THE SHANGHAI COMMERCIAL &amp; SAVINGS BANK(hereinafter referred to as the Bank) for outward remittance agrees the terms and conditions as follows</t>
    </r>
    <r>
      <rPr>
        <sz val="10"/>
        <rFont val="細明體"/>
        <family val="3"/>
      </rPr>
      <t>：</t>
    </r>
  </si>
  <si>
    <t>(3)</t>
  </si>
  <si>
    <t>1</t>
  </si>
  <si>
    <r>
      <t>(</t>
    </r>
    <r>
      <rPr>
        <sz val="9"/>
        <rFont val="細明體"/>
        <family val="3"/>
      </rPr>
      <t>本條款之英文譯本如與中文本有異，則以中文本為準。</t>
    </r>
    <r>
      <rPr>
        <sz val="9"/>
        <rFont val="Times New Roman"/>
        <family val="1"/>
      </rPr>
      <t>)</t>
    </r>
  </si>
  <si>
    <t>(In the event of any inconsistency between the English and Chinese versions of these terms and conditions, the Chinese version  shall prevail.)</t>
  </si>
  <si>
    <t>瑞士法郎</t>
  </si>
  <si>
    <t>CAD</t>
  </si>
  <si>
    <t>加拿大幣</t>
  </si>
  <si>
    <t>SGD</t>
  </si>
  <si>
    <t>新加坡幣</t>
  </si>
  <si>
    <t>DKK</t>
  </si>
  <si>
    <t>THB</t>
  </si>
  <si>
    <t>NZD</t>
  </si>
  <si>
    <t>紐西蘭幣</t>
  </si>
  <si>
    <t>ZAR</t>
  </si>
  <si>
    <t>MYR</t>
  </si>
  <si>
    <t>匯款人</t>
  </si>
  <si>
    <t>Name in English</t>
  </si>
  <si>
    <t xml:space="preserve">匯出編號            Reference       </t>
  </si>
  <si>
    <t>匯款人：</t>
  </si>
  <si>
    <t>Name in English</t>
  </si>
  <si>
    <t>If the Bank, paying bank or intermediary bank considers the remittance would disobey the laws, the Bank may refuse to remit the money without any liability incurred.</t>
  </si>
  <si>
    <t>CNY</t>
  </si>
  <si>
    <t>人民幣</t>
  </si>
  <si>
    <t>Australian dollars</t>
  </si>
  <si>
    <t>Canadian dollars</t>
  </si>
  <si>
    <t>Japanese yen</t>
  </si>
  <si>
    <t>Singapore dollars</t>
  </si>
  <si>
    <t>SEK</t>
  </si>
  <si>
    <t>Renminbi</t>
  </si>
  <si>
    <t>Hong Kong  dollars</t>
  </si>
  <si>
    <t>United Kingdom Pounds</t>
  </si>
  <si>
    <t>Switzerland Francs</t>
  </si>
  <si>
    <t>Sweden Kronor</t>
  </si>
  <si>
    <t>Denmark Kroner</t>
  </si>
  <si>
    <t>Thailand Baht</t>
  </si>
  <si>
    <t>New Zealand Dollars</t>
  </si>
  <si>
    <t>South Africa Rand</t>
  </si>
  <si>
    <t>Malaysia Ringgits</t>
  </si>
  <si>
    <t>兆</t>
  </si>
  <si>
    <t>仟</t>
  </si>
  <si>
    <t>佰</t>
  </si>
  <si>
    <t>拾</t>
  </si>
  <si>
    <t>億</t>
  </si>
  <si>
    <t>萬</t>
  </si>
  <si>
    <t>元</t>
  </si>
  <si>
    <t>角</t>
  </si>
  <si>
    <t>分</t>
  </si>
  <si>
    <t>壹</t>
  </si>
  <si>
    <t>USD</t>
  </si>
  <si>
    <t>美金</t>
  </si>
  <si>
    <t>US dollars</t>
  </si>
  <si>
    <t>貳</t>
  </si>
  <si>
    <t>JPY</t>
  </si>
  <si>
    <t>日圓</t>
  </si>
  <si>
    <t>參</t>
  </si>
  <si>
    <t>HKD</t>
  </si>
  <si>
    <t>港幣</t>
  </si>
  <si>
    <t>肆</t>
  </si>
  <si>
    <t>EUR</t>
  </si>
  <si>
    <t>歐元</t>
  </si>
  <si>
    <t>Euro</t>
  </si>
  <si>
    <t>伍</t>
  </si>
  <si>
    <t>GBP</t>
  </si>
  <si>
    <t>英鎊</t>
  </si>
  <si>
    <t>陸</t>
  </si>
  <si>
    <t>CHF</t>
  </si>
  <si>
    <t>柒</t>
  </si>
  <si>
    <t>瑞典幣</t>
  </si>
  <si>
    <t>捌</t>
  </si>
  <si>
    <t>AUD</t>
  </si>
  <si>
    <t>澳幣</t>
  </si>
  <si>
    <t>玖</t>
  </si>
  <si>
    <t>丹麥幣</t>
  </si>
  <si>
    <t>泰銖</t>
  </si>
  <si>
    <t>南非幣</t>
  </si>
  <si>
    <t>馬幣</t>
  </si>
  <si>
    <t>相關資料會自動複製到第二聯，第三聯為匯出匯款約定書(編號: OR201903)請自行留存。</t>
  </si>
  <si>
    <t>申請人同意顧客留存之匯出匯款約定書(編號OR201903)</t>
  </si>
  <si>
    <t>匯出匯款約定書(編號: OR201903)</t>
  </si>
  <si>
    <t>The Terms and Conditions for Outward Remittance (No. OR201903)</t>
  </si>
  <si>
    <t xml:space="preserve">每通電文USD15                                             USD15/per message </t>
  </si>
  <si>
    <t xml:space="preserve">每張按票匯金額0.05%計收，最低USD10，最高USD40
0.05% of draft amount，min.USD10，max.USD40
</t>
  </si>
  <si>
    <r>
      <t>手續費</t>
    </r>
    <r>
      <rPr>
        <b/>
        <sz val="10"/>
        <rFont val="Times New Roman"/>
        <family val="1"/>
      </rPr>
      <t xml:space="preserve"> 
Commission</t>
    </r>
  </si>
  <si>
    <r>
      <t>每筆按匯款金額</t>
    </r>
    <r>
      <rPr>
        <b/>
        <sz val="10"/>
        <rFont val="Times New Roman"/>
        <family val="1"/>
      </rPr>
      <t>0.05%</t>
    </r>
    <r>
      <rPr>
        <b/>
        <sz val="10"/>
        <rFont val="細明體"/>
        <family val="3"/>
      </rPr>
      <t>計收，最低</t>
    </r>
    <r>
      <rPr>
        <b/>
        <sz val="10"/>
        <rFont val="Times New Roman"/>
        <family val="1"/>
      </rPr>
      <t>USD10</t>
    </r>
    <r>
      <rPr>
        <b/>
        <sz val="10"/>
        <rFont val="細明體"/>
        <family val="3"/>
      </rPr>
      <t>，最高</t>
    </r>
    <r>
      <rPr>
        <b/>
        <sz val="10"/>
        <rFont val="Times New Roman"/>
        <family val="1"/>
      </rPr>
      <t>USD40
0.05% of remittance amount</t>
    </r>
    <r>
      <rPr>
        <b/>
        <sz val="10"/>
        <rFont val="細明體"/>
        <family val="3"/>
      </rPr>
      <t>，</t>
    </r>
    <r>
      <rPr>
        <b/>
        <sz val="10"/>
        <rFont val="Times New Roman"/>
        <family val="1"/>
      </rPr>
      <t>min.USD10</t>
    </r>
    <r>
      <rPr>
        <b/>
        <sz val="10"/>
        <rFont val="細明體"/>
        <family val="3"/>
      </rPr>
      <t>，</t>
    </r>
    <r>
      <rPr>
        <b/>
        <sz val="10"/>
        <rFont val="Times New Roman"/>
        <family val="1"/>
      </rPr>
      <t xml:space="preserve">max.USD40
</t>
    </r>
  </si>
  <si>
    <t xml:space="preserve">每張按票匯金額0.05%計收，最低USD10，最高USD40
0.05% of draft amount，min.USD10，max.USD40
</t>
  </si>
  <si>
    <r>
      <t>郵電費</t>
    </r>
    <r>
      <rPr>
        <b/>
        <sz val="9"/>
        <rFont val="Times New Roman"/>
        <family val="1"/>
      </rPr>
      <t xml:space="preserve">                                   Postage &amp; Cable Charges</t>
    </r>
  </si>
  <si>
    <r>
      <t>每筆按匯款金額</t>
    </r>
    <r>
      <rPr>
        <b/>
        <sz val="10"/>
        <rFont val="Times New Roman"/>
        <family val="1"/>
      </rPr>
      <t>0.05%</t>
    </r>
    <r>
      <rPr>
        <b/>
        <sz val="10"/>
        <rFont val="細明體"/>
        <family val="3"/>
      </rPr>
      <t>計收，最低</t>
    </r>
    <r>
      <rPr>
        <b/>
        <sz val="10"/>
        <rFont val="Times New Roman"/>
        <family val="1"/>
      </rPr>
      <t>USD10</t>
    </r>
    <r>
      <rPr>
        <b/>
        <sz val="10"/>
        <rFont val="細明體"/>
        <family val="3"/>
      </rPr>
      <t>，最高</t>
    </r>
    <r>
      <rPr>
        <b/>
        <sz val="10"/>
        <rFont val="Times New Roman"/>
        <family val="1"/>
      </rPr>
      <t>USD40
0.05% of remittance amount</t>
    </r>
    <r>
      <rPr>
        <b/>
        <sz val="10"/>
        <rFont val="細明體"/>
        <family val="3"/>
      </rPr>
      <t>，</t>
    </r>
    <r>
      <rPr>
        <b/>
        <sz val="10"/>
        <rFont val="Times New Roman"/>
        <family val="1"/>
      </rPr>
      <t>min.USD10</t>
    </r>
    <r>
      <rPr>
        <b/>
        <sz val="10"/>
        <rFont val="細明體"/>
        <family val="3"/>
      </rPr>
      <t>，</t>
    </r>
    <r>
      <rPr>
        <b/>
        <sz val="10"/>
        <rFont val="Times New Roman"/>
        <family val="1"/>
      </rPr>
      <t xml:space="preserve">max.USD40
</t>
    </r>
  </si>
  <si>
    <r>
      <t>每筆按匯款金額</t>
    </r>
    <r>
      <rPr>
        <b/>
        <sz val="10"/>
        <rFont val="Times New Roman"/>
        <family val="1"/>
      </rPr>
      <t>0.05%</t>
    </r>
    <r>
      <rPr>
        <b/>
        <sz val="10"/>
        <rFont val="細明體"/>
        <family val="3"/>
      </rPr>
      <t>計收，最低</t>
    </r>
    <r>
      <rPr>
        <b/>
        <sz val="10"/>
        <rFont val="Times New Roman"/>
        <family val="1"/>
      </rPr>
      <t>USD10</t>
    </r>
    <r>
      <rPr>
        <b/>
        <sz val="10"/>
        <rFont val="細明體"/>
        <family val="3"/>
      </rPr>
      <t>，最高</t>
    </r>
    <r>
      <rPr>
        <b/>
        <sz val="10"/>
        <rFont val="Times New Roman"/>
        <family val="1"/>
      </rPr>
      <t xml:space="preserve">USD40
</t>
    </r>
    <r>
      <rPr>
        <sz val="10"/>
        <rFont val="Arial"/>
        <family val="2"/>
      </rPr>
      <t>0.05% of remittance amount</t>
    </r>
    <r>
      <rPr>
        <sz val="10"/>
        <rFont val="細明體"/>
        <family val="3"/>
      </rPr>
      <t>，</t>
    </r>
    <r>
      <rPr>
        <sz val="10"/>
        <rFont val="Arial"/>
        <family val="2"/>
      </rPr>
      <t>min.USD10</t>
    </r>
    <r>
      <rPr>
        <sz val="10"/>
        <rFont val="細明體"/>
        <family val="3"/>
      </rPr>
      <t>，</t>
    </r>
    <r>
      <rPr>
        <sz val="10"/>
        <rFont val="Arial"/>
        <family val="2"/>
      </rPr>
      <t>max.USD40</t>
    </r>
    <r>
      <rPr>
        <b/>
        <sz val="10"/>
        <rFont val="Times New Roman"/>
        <family val="1"/>
      </rPr>
      <t xml:space="preserve">
</t>
    </r>
  </si>
  <si>
    <r>
      <t xml:space="preserve">每張按票匯金額0.05%計收，最低USD10，最高USD40
</t>
    </r>
    <r>
      <rPr>
        <sz val="10"/>
        <rFont val="Arial"/>
        <family val="2"/>
      </rPr>
      <t>0.05% of draft amount</t>
    </r>
    <r>
      <rPr>
        <sz val="10"/>
        <rFont val="細明體"/>
        <family val="3"/>
      </rPr>
      <t>，</t>
    </r>
    <r>
      <rPr>
        <sz val="10"/>
        <rFont val="Arial"/>
        <family val="2"/>
      </rPr>
      <t>min.USD10</t>
    </r>
    <r>
      <rPr>
        <sz val="10"/>
        <rFont val="細明體"/>
        <family val="3"/>
      </rPr>
      <t>，</t>
    </r>
    <r>
      <rPr>
        <sz val="10"/>
        <rFont val="Arial"/>
        <family val="2"/>
      </rPr>
      <t>max.USD40</t>
    </r>
    <r>
      <rPr>
        <b/>
        <sz val="10"/>
        <rFont val="細明體"/>
        <family val="3"/>
      </rPr>
      <t xml:space="preserve">
</t>
    </r>
  </si>
  <si>
    <r>
      <t>郵電費</t>
    </r>
    <r>
      <rPr>
        <b/>
        <sz val="9"/>
        <rFont val="Times New Roman"/>
        <family val="1"/>
      </rPr>
      <t xml:space="preserve">                                   Postage &amp; Cable Charges</t>
    </r>
  </si>
  <si>
    <r>
      <t xml:space="preserve">每通電文USD15                                            </t>
    </r>
    <r>
      <rPr>
        <sz val="10"/>
        <rFont val="細明體"/>
        <family val="3"/>
      </rPr>
      <t xml:space="preserve"> </t>
    </r>
    <r>
      <rPr>
        <sz val="10"/>
        <rFont val="Arial"/>
        <family val="2"/>
      </rPr>
      <t xml:space="preserve">USD15/per message </t>
    </r>
  </si>
  <si>
    <r>
      <t>每通電文</t>
    </r>
    <r>
      <rPr>
        <b/>
        <sz val="10"/>
        <rFont val="Times New Roman"/>
        <family val="1"/>
      </rPr>
      <t xml:space="preserve">USD15                                             </t>
    </r>
    <r>
      <rPr>
        <sz val="10"/>
        <rFont val="Arial"/>
        <family val="2"/>
      </rPr>
      <t>USD15/per message</t>
    </r>
    <r>
      <rPr>
        <sz val="10"/>
        <rFont val="Times New Roman"/>
        <family val="1"/>
      </rPr>
      <t xml:space="preserve"> </t>
    </r>
    <r>
      <rPr>
        <b/>
        <sz val="10"/>
        <rFont val="Times New Roman"/>
        <family val="1"/>
      </rPr>
      <t xml:space="preserve">
</t>
    </r>
    <r>
      <rPr>
        <b/>
        <sz val="10"/>
        <rFont val="新細明體"/>
        <family val="1"/>
      </rPr>
      <t>全額到匯之匯款，除一通郵電費</t>
    </r>
    <r>
      <rPr>
        <b/>
        <sz val="10"/>
        <rFont val="Times New Roman"/>
        <family val="1"/>
      </rPr>
      <t>USD15</t>
    </r>
    <r>
      <rPr>
        <b/>
        <sz val="10"/>
        <rFont val="新細明體"/>
        <family val="1"/>
      </rPr>
      <t>外，另加收郵電費</t>
    </r>
    <r>
      <rPr>
        <b/>
        <sz val="10"/>
        <rFont val="Times New Roman"/>
        <family val="1"/>
      </rPr>
      <t>USD20</t>
    </r>
    <r>
      <rPr>
        <b/>
        <sz val="10"/>
        <rFont val="新細明體"/>
        <family val="1"/>
      </rPr>
      <t>，國外銀行費用另依發生數計收。</t>
    </r>
    <r>
      <rPr>
        <b/>
        <sz val="10"/>
        <rFont val="Times New Roman"/>
        <family val="1"/>
      </rPr>
      <t xml:space="preserve">
</t>
    </r>
    <r>
      <rPr>
        <sz val="10"/>
        <rFont val="Arial"/>
        <family val="2"/>
      </rPr>
      <t xml:space="preserve">In full payment, additional commission USD20 shall be charged. Fees imposed by foreign banks are not reflected above and shall be borne by applicant.   </t>
    </r>
    <r>
      <rPr>
        <b/>
        <sz val="10"/>
        <rFont val="Times New Roman"/>
        <family val="1"/>
      </rPr>
      <t xml:space="preserve">                                             </t>
    </r>
  </si>
  <si>
    <r>
      <t>每通電文</t>
    </r>
    <r>
      <rPr>
        <b/>
        <sz val="10"/>
        <rFont val="Times New Roman"/>
        <family val="1"/>
      </rPr>
      <t xml:space="preserve">USD15                                             USD15/per message 
</t>
    </r>
    <r>
      <rPr>
        <b/>
        <sz val="10"/>
        <rFont val="新細明體"/>
        <family val="1"/>
      </rPr>
      <t>全額到匯之匯款，除一通郵電費</t>
    </r>
    <r>
      <rPr>
        <b/>
        <sz val="10"/>
        <rFont val="Times New Roman"/>
        <family val="1"/>
      </rPr>
      <t>USD15</t>
    </r>
    <r>
      <rPr>
        <b/>
        <sz val="10"/>
        <rFont val="新細明體"/>
        <family val="1"/>
      </rPr>
      <t>外，另加收郵電費</t>
    </r>
    <r>
      <rPr>
        <b/>
        <sz val="10"/>
        <rFont val="Times New Roman"/>
        <family val="1"/>
      </rPr>
      <t>USD20</t>
    </r>
    <r>
      <rPr>
        <b/>
        <sz val="10"/>
        <rFont val="新細明體"/>
        <family val="1"/>
      </rPr>
      <t>，國外銀行費用另依發生數計收。</t>
    </r>
    <r>
      <rPr>
        <b/>
        <sz val="10"/>
        <rFont val="Times New Roman"/>
        <family val="1"/>
      </rPr>
      <t xml:space="preserve">
In full payment, additional commission USD20 shall be charged. Fees imposed by foreign banks are not reflected above and shall be borne by applicant.                                                   </t>
    </r>
  </si>
  <si>
    <r>
      <t>每通電文</t>
    </r>
    <r>
      <rPr>
        <b/>
        <sz val="10"/>
        <rFont val="Times New Roman"/>
        <family val="1"/>
      </rPr>
      <t xml:space="preserve">USD15     USD15/per message 
</t>
    </r>
    <r>
      <rPr>
        <b/>
        <sz val="10"/>
        <rFont val="新細明體"/>
        <family val="1"/>
      </rPr>
      <t>全額到匯之匯款，除一通郵電費</t>
    </r>
    <r>
      <rPr>
        <b/>
        <sz val="10"/>
        <rFont val="Times New Roman"/>
        <family val="1"/>
      </rPr>
      <t>USD15</t>
    </r>
    <r>
      <rPr>
        <b/>
        <sz val="10"/>
        <rFont val="新細明體"/>
        <family val="1"/>
      </rPr>
      <t>外，另加收郵電費</t>
    </r>
    <r>
      <rPr>
        <b/>
        <sz val="10"/>
        <rFont val="Times New Roman"/>
        <family val="1"/>
      </rPr>
      <t>USD20</t>
    </r>
    <r>
      <rPr>
        <b/>
        <sz val="10"/>
        <rFont val="新細明體"/>
        <family val="1"/>
      </rPr>
      <t>，國外銀行費用另依發生數計收。</t>
    </r>
    <r>
      <rPr>
        <b/>
        <sz val="10"/>
        <rFont val="Times New Roman"/>
        <family val="1"/>
      </rPr>
      <t xml:space="preserve">
In full payment, additional commission USD20 shall be charged. Fees imposed by foreign banks are not reflected above and shall be borne by applicant.                                                      </t>
    </r>
  </si>
  <si>
    <r>
      <t>備</t>
    </r>
    <r>
      <rPr>
        <sz val="8"/>
        <rFont val="Times New Roman"/>
        <family val="1"/>
      </rPr>
      <t xml:space="preserve">    </t>
    </r>
    <r>
      <rPr>
        <sz val="8"/>
        <rFont val="標楷體"/>
        <family val="4"/>
      </rPr>
      <t>註</t>
    </r>
    <r>
      <rPr>
        <sz val="8"/>
        <rFont val="Times New Roman"/>
        <family val="1"/>
      </rPr>
      <t xml:space="preserve">         Remarks                                                                                                                                                </t>
    </r>
  </si>
  <si>
    <t>費用明細details of charges(請擇一，申請人若未選擇，則為SHA。Please select one option, if no selection is made, it would be SHA.)</t>
  </si>
  <si>
    <r>
      <t>貴行得以認為合適之任何方式為匯出匯款，除申請人另有指定外，貴行並得以任何國外分行或通匯行為解款行或轉匯行。如因解款行或轉匯行所致之誤失，無論該行係由申請人或貴行所指定，貴行均毋庸負擔任何責任，惟</t>
    </r>
    <r>
      <rPr>
        <sz val="9"/>
        <rFont val="Times New Roman"/>
        <family val="1"/>
      </rPr>
      <t xml:space="preserve"> </t>
    </r>
    <r>
      <rPr>
        <sz val="9"/>
        <rFont val="細明體"/>
        <family val="3"/>
      </rPr>
      <t>貴行得依申請人之請求協助辦理追蹤、查詢，但</t>
    </r>
    <r>
      <rPr>
        <b/>
        <sz val="9"/>
        <rFont val="細明體"/>
        <family val="3"/>
      </rPr>
      <t>辦理追蹤、查詢所須之郵電費及所衍生之一切費用均由申請人負擔</t>
    </r>
    <r>
      <rPr>
        <b/>
        <sz val="9"/>
        <rFont val="新細明體"/>
        <family val="1"/>
      </rPr>
      <t>。</t>
    </r>
  </si>
  <si>
    <r>
      <t xml:space="preserve">The Bank may proceed with the outward remittance in any manner deemed fit at its absolute discretion. Unless otherwise instructed by the Applicant, the Bank may designate any of its foreign branches or correspondents as the paying bank or the intermediary bank. If there are any errors or omissions resulting from acts of paying banks or intermediary banks, whether they are designated by the Bank or not, upon the request of the Applicant, the Bank may assist the Applicant with the follow up or enquiries in connection therewith and shall assume no responsibilities therefor. </t>
    </r>
    <r>
      <rPr>
        <b/>
        <sz val="10"/>
        <rFont val="Arial"/>
        <family val="2"/>
      </rPr>
      <t>The postage and telecommunication fees and all other fees arising therefrom shall be borne by the Applicant.</t>
    </r>
  </si>
  <si>
    <r>
      <t>倘因電訊設備、線路等故障，或因電文發送、接收情況不良導致電文內有跳行、模糊不清、殘缺或其他非貴行所能控制之原因，導致匯款滯留、遲延送達、不能送達或有錯誤時，貴行毋庸負擔任何責任，惟</t>
    </r>
    <r>
      <rPr>
        <sz val="9"/>
        <rFont val="Times New Roman"/>
        <family val="1"/>
      </rPr>
      <t xml:space="preserve"> </t>
    </r>
    <r>
      <rPr>
        <sz val="9"/>
        <rFont val="細明體"/>
        <family val="3"/>
      </rPr>
      <t>貴行得依申請人之請求協助辦理退匯、轉匯或重新匯款時，</t>
    </r>
    <r>
      <rPr>
        <b/>
        <sz val="9"/>
        <rFont val="細明體"/>
        <family val="3"/>
      </rPr>
      <t>其所需之郵電費及解款行或轉匯行收取之費用均由申請人負擔</t>
    </r>
    <r>
      <rPr>
        <sz val="9"/>
        <rFont val="細明體"/>
        <family val="3"/>
      </rPr>
      <t>。如因不可抗力或其他非貴行所能控制之原因，導致匯款滯留時，於貴行收到申請人另行指示前，貴行得於滯留原因排除後逕行執行匯款。</t>
    </r>
  </si>
  <si>
    <r>
      <t xml:space="preserve">The Applicant agrees to pay all postage and telecommunication fees and fees charged by the paying bank or the intermediary bank </t>
    </r>
    <r>
      <rPr>
        <sz val="10"/>
        <rFont val="Arial"/>
        <family val="2"/>
      </rPr>
      <t xml:space="preserve">when the remittance is remained, delayed, failed or mistook due to incomplete, illegible, defective remittance message caused by broken telecommunication equipment and lines, poor transmit and reception , or other situations beyond the Bank’s control, the Bank may assist with re-exchange, transfer or re-remittance at the request of the Applicant. If the remittance is delayed due to force majeure or any other reason beyond the control of the Bank, including but not limited to Acts of God, acts of governmental authorities, war, riot and any other causes of such nature, unless receiving other instructions from the Applicant, the Bank may refrain from executing the remittance until the above events are concluded. </t>
    </r>
  </si>
  <si>
    <r>
      <t>匯出匯款於解款或轉匯時，其依當地銀行慣例由解款行或轉匯行自匯款金額內扣取之費用，</t>
    </r>
    <r>
      <rPr>
        <b/>
        <sz val="9"/>
        <rFont val="細明體"/>
        <family val="3"/>
      </rPr>
      <t>概由收款人負擔</t>
    </r>
    <r>
      <rPr>
        <sz val="9"/>
        <rFont val="細明體"/>
        <family val="3"/>
      </rPr>
      <t>。</t>
    </r>
  </si>
  <si>
    <r>
      <t xml:space="preserve">The Applicant agrees that the fees withheld by the paying bank or intermediary bank from the remittance pursuant to the local banking customs when the remittance is paid or transferred </t>
    </r>
    <r>
      <rPr>
        <b/>
        <sz val="10"/>
        <rFont val="Arial"/>
        <family val="2"/>
      </rPr>
      <t>shall be borne by the beneficiary</t>
    </r>
    <r>
      <rPr>
        <sz val="10"/>
        <rFont val="Arial"/>
        <family val="2"/>
      </rPr>
      <t>.</t>
    </r>
  </si>
  <si>
    <t xml:space="preserve">特別提醒Notice to the Applicant：
1.依據國際金融業務條例規定，境內個人、法人、政府機關於OBU之外匯存款，不得辦理匯款與提領外幣現金之規定，申請人應遵守上開規定。
According to the Offshore Banking Act, local individual, corporate body and government institution are prohibited from remitting or withdrawing foreign currencies from their OBU accounts. The Applicant shall comply with the regulations above.
2.請詳閱匯出匯款約定書(編號OR201903)，除申請人另有指示外，申請人只負擔本行費用，中間轉匯銀行及收款銀行會自匯款金額中扣取費用。由於各國或地區或個別銀行對於匯入款解款作業方式不一，有部分銀行解付款項時，不需人工檢視戶名與帳號是否相符即可入帳，為避免遭受損失，匯款前，請務必確實查證所填寫之收款人帳號正確無誤。
Please read and understood the Terms and Conditions of Outward Remittance (No.OR201903).Unless otherwise specified, the Applicant only pays the charges of our bank, and the charges of intermediary bank and paying bank will be deducted from the remitted amount.  The transactions are subject to the rules and regulations and market practices of the country /area/ individual bank of payment. When remittances released, paying banks will not be held responsible if the beneficiary's name and the account number do not match. To avoid any possible loss, the beneficiary's account number must be clearly checked and verified before submitting the application. </t>
  </si>
  <si>
    <t>SHA</t>
  </si>
  <si>
    <t>BEN</t>
  </si>
  <si>
    <t>OUR</t>
  </si>
  <si>
    <t>代理銀行費用將在匯款內扣除                                                                                                          Correspondent’s charges will be deducted from the amount remitted</t>
  </si>
  <si>
    <r>
      <rPr>
        <sz val="8"/>
        <color indexed="8"/>
        <rFont val="新細明體"/>
        <family val="1"/>
      </rPr>
      <t>特別提醒</t>
    </r>
    <r>
      <rPr>
        <sz val="8"/>
        <color indexed="8"/>
        <rFont val="Times New Roman"/>
        <family val="1"/>
      </rPr>
      <t>Notice to the Applicant</t>
    </r>
    <r>
      <rPr>
        <sz val="8"/>
        <color indexed="8"/>
        <rFont val="新細明體"/>
        <family val="1"/>
      </rPr>
      <t xml:space="preserve">：
</t>
    </r>
    <r>
      <rPr>
        <sz val="8"/>
        <color indexed="8"/>
        <rFont val="Times New Roman"/>
        <family val="1"/>
      </rPr>
      <t>1.</t>
    </r>
    <r>
      <rPr>
        <sz val="8"/>
        <color indexed="8"/>
        <rFont val="新細明體"/>
        <family val="1"/>
      </rPr>
      <t>依據國際金融業務條例規定，境內個人、法人、政府機關於</t>
    </r>
    <r>
      <rPr>
        <sz val="8"/>
        <color indexed="8"/>
        <rFont val="Times New Roman"/>
        <family val="1"/>
      </rPr>
      <t>OBU</t>
    </r>
    <r>
      <rPr>
        <sz val="8"/>
        <color indexed="8"/>
        <rFont val="新細明體"/>
        <family val="1"/>
      </rPr>
      <t xml:space="preserve">之外匯存款，不得辦理匯款與提領外幣現金之規定，申請人應遵守上開規定。
</t>
    </r>
    <r>
      <rPr>
        <sz val="8"/>
        <color indexed="8"/>
        <rFont val="Times New Roman"/>
        <family val="1"/>
      </rPr>
      <t>According to the Offshore Banking Act, local individual, corporate body and government institution are prohibited from remitting or withdrawing foreign currencies from their OBU accounts. The Applicant shall comply with the regulations above.
2.</t>
    </r>
    <r>
      <rPr>
        <sz val="8"/>
        <color indexed="8"/>
        <rFont val="新細明體"/>
        <family val="1"/>
      </rPr>
      <t>請詳閱匯出匯款約定書</t>
    </r>
    <r>
      <rPr>
        <sz val="8"/>
        <color indexed="8"/>
        <rFont val="Times New Roman"/>
        <family val="1"/>
      </rPr>
      <t>(</t>
    </r>
    <r>
      <rPr>
        <sz val="8"/>
        <color indexed="8"/>
        <rFont val="新細明體"/>
        <family val="1"/>
      </rPr>
      <t>編號</t>
    </r>
    <r>
      <rPr>
        <sz val="8"/>
        <color indexed="8"/>
        <rFont val="Times New Roman"/>
        <family val="1"/>
      </rPr>
      <t>OR201903)</t>
    </r>
    <r>
      <rPr>
        <sz val="8"/>
        <color indexed="8"/>
        <rFont val="新細明體"/>
        <family val="1"/>
      </rPr>
      <t>，除申請人另有指示外，申請人只負擔本行費用，中間轉匯銀行及收款銀行會自匯款金額中扣取費用。</t>
    </r>
    <r>
      <rPr>
        <b/>
        <sz val="8"/>
        <color indexed="8"/>
        <rFont val="新細明體"/>
        <family val="1"/>
      </rPr>
      <t>由於各國或地區或個別銀行對於匯入款解款作業方式不一，有部分銀行解付款項時，不需人工檢視戶名與帳號是否相符即可入帳，為避免遭受損失，匯款前，請務必確實查證所填寫之收款人帳號正確無誤。</t>
    </r>
    <r>
      <rPr>
        <sz val="8"/>
        <color indexed="8"/>
        <rFont val="Times New Roman"/>
        <family val="1"/>
      </rPr>
      <t xml:space="preserve">
Please read and understood the Terms and Conditions of Outward Remittance (No.OR201903).Unless otherwise specified, the Applicant only pays the charges of our bank, and the charges of intermediary bank and paying bank will be deducted from the remitted amount. </t>
    </r>
    <r>
      <rPr>
        <b/>
        <sz val="8"/>
        <color indexed="8"/>
        <rFont val="Times New Roman"/>
        <family val="1"/>
      </rPr>
      <t xml:space="preserve"> The transactions are subject to the rules and regulations and market practices of the country /area/ individual bank of payment. When remittances released, paying banks will not be held responsible if the beneficiary's name and the account number do not match. To avoid any possible loss, the beneficiary's account number must be clearly checked and verified before submitting the application.</t>
    </r>
    <r>
      <rPr>
        <sz val="8"/>
        <color indexed="8"/>
        <rFont val="Times New Roman"/>
        <family val="1"/>
      </rPr>
      <t xml:space="preserve">  
</t>
    </r>
    <r>
      <rPr>
        <sz val="8"/>
        <color indexed="8"/>
        <rFont val="新細明體"/>
        <family val="1"/>
      </rPr>
      <t>版本</t>
    </r>
    <r>
      <rPr>
        <sz val="8"/>
        <color indexed="8"/>
        <rFont val="Times New Roman"/>
        <family val="1"/>
      </rPr>
      <t>: 01-OURE-501-3-005</t>
    </r>
  </si>
  <si>
    <r>
      <t>特別提醒</t>
    </r>
    <r>
      <rPr>
        <sz val="8"/>
        <color indexed="8"/>
        <rFont val="Times New Roman"/>
        <family val="1"/>
      </rPr>
      <t>Notice to the Applicant</t>
    </r>
    <r>
      <rPr>
        <sz val="8"/>
        <color indexed="8"/>
        <rFont val="新細明體"/>
        <family val="1"/>
      </rPr>
      <t xml:space="preserve">：
</t>
    </r>
    <r>
      <rPr>
        <sz val="8"/>
        <color indexed="8"/>
        <rFont val="Times New Roman"/>
        <family val="1"/>
      </rPr>
      <t>1.</t>
    </r>
    <r>
      <rPr>
        <sz val="8"/>
        <color indexed="8"/>
        <rFont val="新細明體"/>
        <family val="1"/>
      </rPr>
      <t>依據國際金融業務條例規定，境內個人、法人、政府機關於</t>
    </r>
    <r>
      <rPr>
        <sz val="8"/>
        <color indexed="8"/>
        <rFont val="Times New Roman"/>
        <family val="1"/>
      </rPr>
      <t>OBU</t>
    </r>
    <r>
      <rPr>
        <sz val="8"/>
        <color indexed="8"/>
        <rFont val="新細明體"/>
        <family val="1"/>
      </rPr>
      <t xml:space="preserve">之外匯存款，不得辦理匯款與提領外幣現金之規定，申請人應遵守上開規定。
</t>
    </r>
    <r>
      <rPr>
        <sz val="8"/>
        <color indexed="8"/>
        <rFont val="Times New Roman"/>
        <family val="1"/>
      </rPr>
      <t>According to the Offshore Banking Act, local individual, corporate body and government institution are prohibited from remitting or withdrawing foreign currencies from their OBU accounts. The Applicant shall comply with the regulations above.
2.</t>
    </r>
    <r>
      <rPr>
        <sz val="8"/>
        <color indexed="8"/>
        <rFont val="新細明體"/>
        <family val="1"/>
      </rPr>
      <t>請詳閱匯出匯款約定書</t>
    </r>
    <r>
      <rPr>
        <sz val="8"/>
        <color indexed="8"/>
        <rFont val="Times New Roman"/>
        <family val="1"/>
      </rPr>
      <t>(</t>
    </r>
    <r>
      <rPr>
        <sz val="8"/>
        <color indexed="8"/>
        <rFont val="新細明體"/>
        <family val="1"/>
      </rPr>
      <t>編號</t>
    </r>
    <r>
      <rPr>
        <sz val="8"/>
        <color indexed="8"/>
        <rFont val="Times New Roman"/>
        <family val="1"/>
      </rPr>
      <t>OR201903)</t>
    </r>
    <r>
      <rPr>
        <sz val="8"/>
        <color indexed="8"/>
        <rFont val="新細明體"/>
        <family val="1"/>
      </rPr>
      <t>，除申請人另有指示外，申請人只負擔本行費用，中間轉匯銀行及收款銀行會自匯款金額中扣取費用。</t>
    </r>
    <r>
      <rPr>
        <b/>
        <sz val="8"/>
        <color indexed="8"/>
        <rFont val="新細明體"/>
        <family val="1"/>
      </rPr>
      <t>由於各國或地區或個別銀行對於匯入款解款作業方式不一，有部分銀行解付款項時，不需人工檢視戶名與帳號是否相符即可入帳，為避免遭受損失，匯款前，請務必確實查證所填寫之收款人帳號正確無誤。</t>
    </r>
    <r>
      <rPr>
        <sz val="8"/>
        <color indexed="8"/>
        <rFont val="Times New Roman"/>
        <family val="1"/>
      </rPr>
      <t xml:space="preserve">
Please read and understood the Terms and Conditions of Outward Remittance (No.OR201903).Unless otherwise specified, the Applicant only pays the charges of our bank, and the charges of intermediary bank and paying bank will be deducted from the remitted amount.  </t>
    </r>
    <r>
      <rPr>
        <b/>
        <sz val="8"/>
        <color indexed="8"/>
        <rFont val="Times New Roman"/>
        <family val="1"/>
      </rPr>
      <t xml:space="preserve">The transactions are subject to the rules and regulations and market practices of the country /area/ individual bank of payment. When remittances released, paying banks will not be held responsible if the beneficiary's name and the account number do not match. To avoid any possible loss, the beneficiary's account number must be clearly checked and verified before submitting the application. </t>
    </r>
    <r>
      <rPr>
        <sz val="8"/>
        <color indexed="8"/>
        <rFont val="Times New Roman"/>
        <family val="1"/>
      </rPr>
      <t xml:space="preserve"> 
</t>
    </r>
    <r>
      <rPr>
        <sz val="8"/>
        <color indexed="8"/>
        <rFont val="新細明體"/>
        <family val="1"/>
      </rPr>
      <t>版本</t>
    </r>
    <r>
      <rPr>
        <sz val="8"/>
        <color indexed="8"/>
        <rFont val="Times New Roman"/>
        <family val="1"/>
      </rPr>
      <t>: 01-OURE-501-3-005</t>
    </r>
  </si>
  <si>
    <r>
      <t>特別提醒Notice to the Applicant：
1.依據國際金融業務條例規定，境內個人、法人、政府機關於OBU之外匯存款，不得辦理匯款與提領外幣現金之規定，申請人應遵守上開規定。
According to the Offshore Banking Act, local individual, corporate body and government institution are prohibited from remitting or withdrawing foreign currencies from their OBU accounts. The Applicant shall comply with the regulations above.
2.請詳閱匯出匯款約定書(編號OR201903)，除申請人另有指示外，申請人只負擔本行費用，中間轉匯銀行及收款銀行會自匯款金額中扣取費用。</t>
    </r>
    <r>
      <rPr>
        <b/>
        <sz val="8"/>
        <color indexed="8"/>
        <rFont val="新細明體"/>
        <family val="1"/>
      </rPr>
      <t>由於各國或地區或個別銀行對於匯入款解款作業方式不一，有部分銀行解付款項時，不需人工檢視戶名與帳號是否相符即可入帳，為避免遭受損失，匯款前，請務必確實查證所填寫之收款人帳號正確無誤。</t>
    </r>
    <r>
      <rPr>
        <sz val="8"/>
        <color indexed="8"/>
        <rFont val="新細明體"/>
        <family val="1"/>
      </rPr>
      <t xml:space="preserve">
Please read and understood the Terms and Conditions of Outward Remittance (No.OR201903).Unless otherwise specified, the Applicant only pays the charges of our bank, and the charges of intermediary bank and paying bank will be deducted from the remitted amount.  </t>
    </r>
    <r>
      <rPr>
        <b/>
        <sz val="8"/>
        <color indexed="8"/>
        <rFont val="新細明體"/>
        <family val="1"/>
      </rPr>
      <t xml:space="preserve">The transactions are subject to the rules and regulations and market practices of the country /area/ individual bank of payment. When remittances released, paying banks will not be held responsible if the beneficiary's name and the account number do not match. To avoid any possible loss, the beneficiary's account number must be clearly checked and verified before submitting the application. </t>
    </r>
    <r>
      <rPr>
        <sz val="8"/>
        <color indexed="8"/>
        <rFont val="新細明體"/>
        <family val="1"/>
      </rPr>
      <t xml:space="preserve"> 
版本: 01-OURE-501-3-005</t>
    </r>
  </si>
  <si>
    <r>
      <t>特別提醒Notice to the Applicant：
1.依據國際金融業務條例規定，境內個人、法人、政府機關於OBU之外匯存款，不得辦理匯款與提領外幣現金之規定，申請人應遵守上開規定。
According to the Offshore Banking Act, local individual, corporate body and government institution are prohibited from remitting or withdrawing foreign currencies from their OBU accounts. The Applicant shall comply with the regulations above.
2.請詳閱匯出匯款約定書(編號OR201903)，除申請人另有指示外，申請人只負擔本行費用，中間轉匯銀行及收款銀行會自匯款金額中扣取費用。</t>
    </r>
    <r>
      <rPr>
        <b/>
        <sz val="8"/>
        <color indexed="8"/>
        <rFont val="新細明體"/>
        <family val="1"/>
      </rPr>
      <t>由於各國或地區或個別銀行對於匯入款解款作業方式不一，有部分銀行解付款項時，不需人工檢視戶名與帳號是否相符即可入帳，為避免遭受損失，匯款前，請務必確實查證所填寫之收款人帳號正確無誤。</t>
    </r>
    <r>
      <rPr>
        <sz val="8"/>
        <color indexed="8"/>
        <rFont val="新細明體"/>
        <family val="1"/>
      </rPr>
      <t xml:space="preserve">
Please read and understood the Terms and Conditions of Outward Remittance (No.OR201903).Unless otherwise specified, the Applicant only pays the charges of our bank, and the charges of intermediary bank and paying bank will be deducted from the remitted amount.  </t>
    </r>
    <r>
      <rPr>
        <b/>
        <sz val="8"/>
        <color indexed="8"/>
        <rFont val="新細明體"/>
        <family val="1"/>
      </rPr>
      <t xml:space="preserve">The transactions are subject to the rules and regulations and market practices of the country /area/ individual bank of payment. When remittances released, paying banks will not be held responsible if the beneficiary's name and the account number do not match. To avoid any possible loss, the beneficiary's account number must be clearly checked and verified before submitting the application. 
</t>
    </r>
    <r>
      <rPr>
        <sz val="8"/>
        <color indexed="8"/>
        <rFont val="新細明體"/>
        <family val="1"/>
      </rPr>
      <t>版本: 01-OURE-501-3-005</t>
    </r>
  </si>
  <si>
    <t>00</t>
  </si>
  <si>
    <r>
      <t>I/We declare that I/We am/are not a local individual, corporate body or government institution. In payment of the remittance and charges below, you are authorized to debit my/our A/C No.</t>
    </r>
    <r>
      <rPr>
        <sz val="11"/>
        <rFont val="Times New Roman"/>
        <family val="1"/>
      </rPr>
      <t>27</t>
    </r>
  </si>
  <si>
    <t>I/We declare that I/We am/are not a local individual, corporate body or government institution. In payment of the remittance and charges below, you are authorized to debit my/our A/C No.27</t>
  </si>
  <si>
    <t xml:space="preserve"> the service charges has been deducted from your A/C No.27</t>
  </si>
  <si>
    <t>108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</si>
</sst>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0,00#,##0.00"/>
    <numFmt numFmtId="181" formatCode="_-* #,##0_-;\-* #,##0_-;_-* &quot;-&quot;??_-;_-@_-"/>
  </numFmts>
  <fonts count="83">
    <font>
      <sz val="12"/>
      <name val="新細明體"/>
      <family val="1"/>
    </font>
    <font>
      <sz val="9"/>
      <name val="新細明體"/>
      <family val="1"/>
    </font>
    <font>
      <sz val="12"/>
      <name val="Times New Roman"/>
      <family val="1"/>
    </font>
    <font>
      <u val="single"/>
      <sz val="12"/>
      <color indexed="12"/>
      <name val="新細明體"/>
      <family val="1"/>
    </font>
    <font>
      <u val="single"/>
      <sz val="12"/>
      <color indexed="36"/>
      <name val="新細明體"/>
      <family val="1"/>
    </font>
    <font>
      <sz val="9"/>
      <name val="Times New Roman"/>
      <family val="1"/>
    </font>
    <font>
      <sz val="12"/>
      <name val="標楷體"/>
      <family val="4"/>
    </font>
    <font>
      <b/>
      <sz val="12"/>
      <name val="標楷體"/>
      <family val="4"/>
    </font>
    <font>
      <sz val="10"/>
      <name val="標楷體"/>
      <family val="4"/>
    </font>
    <font>
      <b/>
      <sz val="10"/>
      <name val="標楷體"/>
      <family val="4"/>
    </font>
    <font>
      <sz val="10"/>
      <name val="Times New Roman"/>
      <family val="1"/>
    </font>
    <font>
      <sz val="9"/>
      <name val="標楷體"/>
      <family val="4"/>
    </font>
    <font>
      <sz val="8"/>
      <name val="標楷體"/>
      <family val="4"/>
    </font>
    <font>
      <sz val="11"/>
      <name val="Times New Roman"/>
      <family val="1"/>
    </font>
    <font>
      <sz val="11"/>
      <name val="標楷體"/>
      <family val="4"/>
    </font>
    <font>
      <sz val="8"/>
      <name val="Times New Roman"/>
      <family val="1"/>
    </font>
    <font>
      <b/>
      <sz val="8"/>
      <name val="標楷體"/>
      <family val="4"/>
    </font>
    <font>
      <sz val="8"/>
      <color indexed="8"/>
      <name val="標楷體"/>
      <family val="4"/>
    </font>
    <font>
      <b/>
      <sz val="9"/>
      <name val="新細明體"/>
      <family val="1"/>
    </font>
    <font>
      <sz val="12"/>
      <name val="細明體"/>
      <family val="3"/>
    </font>
    <font>
      <sz val="12"/>
      <color indexed="10"/>
      <name val="新細明體"/>
      <family val="1"/>
    </font>
    <font>
      <sz val="12"/>
      <color indexed="10"/>
      <name val="Times New Roman"/>
      <family val="1"/>
    </font>
    <font>
      <sz val="10"/>
      <name val="新細明體"/>
      <family val="1"/>
    </font>
    <font>
      <sz val="8"/>
      <color indexed="8"/>
      <name val="新細明體"/>
      <family val="1"/>
    </font>
    <font>
      <b/>
      <sz val="14"/>
      <name val="新細明體"/>
      <family val="1"/>
    </font>
    <font>
      <b/>
      <sz val="12"/>
      <name val="Times New Roman"/>
      <family val="1"/>
    </font>
    <font>
      <b/>
      <sz val="15"/>
      <name val="標楷體"/>
      <family val="4"/>
    </font>
    <font>
      <b/>
      <sz val="9"/>
      <name val="Times New Roman"/>
      <family val="1"/>
    </font>
    <font>
      <b/>
      <sz val="10"/>
      <name val="Arial"/>
      <family val="2"/>
    </font>
    <font>
      <b/>
      <sz val="15"/>
      <name val="Times New Roman"/>
      <family val="1"/>
    </font>
    <font>
      <b/>
      <sz val="14"/>
      <name val="標楷體"/>
      <family val="4"/>
    </font>
    <font>
      <sz val="9"/>
      <name val="細明體"/>
      <family val="3"/>
    </font>
    <font>
      <sz val="10"/>
      <name val="Arial"/>
      <family val="2"/>
    </font>
    <font>
      <sz val="10"/>
      <name val="細明體"/>
      <family val="3"/>
    </font>
    <font>
      <sz val="8"/>
      <name val="新細明體"/>
      <family val="1"/>
    </font>
    <font>
      <b/>
      <sz val="10"/>
      <name val="細明體"/>
      <family val="3"/>
    </font>
    <font>
      <b/>
      <sz val="10"/>
      <name val="Times New Roman"/>
      <family val="1"/>
    </font>
    <font>
      <b/>
      <sz val="10"/>
      <name val="新細明體"/>
      <family val="1"/>
    </font>
    <font>
      <b/>
      <sz val="9"/>
      <name val="細明體"/>
      <family val="3"/>
    </font>
    <font>
      <b/>
      <sz val="8"/>
      <color indexed="8"/>
      <name val="新細明體"/>
      <family val="1"/>
    </font>
    <font>
      <sz val="9"/>
      <name val="Microsoft JhengHei UI"/>
      <family val="2"/>
    </font>
    <font>
      <sz val="12"/>
      <color indexed="9"/>
      <name val="新細明體"/>
      <family val="1"/>
    </font>
    <font>
      <sz val="10"/>
      <color indexed="9"/>
      <name val="新細明體"/>
      <family val="1"/>
    </font>
    <font>
      <sz val="8"/>
      <color indexed="8"/>
      <name val="Times New Roman"/>
      <family val="1"/>
    </font>
    <font>
      <b/>
      <sz val="8"/>
      <color indexed="8"/>
      <name val="Times New Roman"/>
      <family val="1"/>
    </font>
    <font>
      <sz val="9"/>
      <name val="Tahoma"/>
      <family val="2"/>
    </font>
    <font>
      <b/>
      <sz val="9"/>
      <name val="Tahoma"/>
      <family val="2"/>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9"/>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rgb="FF000000"/>
      <name val="Times New Roman"/>
      <family val="1"/>
    </font>
    <font>
      <sz val="8"/>
      <color rgb="FF000000"/>
      <name val="新細明體"/>
      <family val="1"/>
    </font>
    <font>
      <b/>
      <sz val="8"/>
      <name val="新細明體"/>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6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dashed"/>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dotted"/>
    </border>
    <border>
      <left style="thin"/>
      <right>
        <color indexed="63"/>
      </right>
      <top style="medium"/>
      <bottom style="thin"/>
    </border>
    <border>
      <left style="thin"/>
      <right style="thin"/>
      <top style="thin"/>
      <bottom style="thin"/>
    </border>
    <border>
      <left style="thin"/>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color indexed="63"/>
      </left>
      <right style="thin"/>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color indexed="63"/>
      </left>
      <right>
        <color indexed="63"/>
      </right>
      <top>
        <color indexed="63"/>
      </top>
      <bottom style="dash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0" fillId="0" borderId="0" applyFont="0" applyFill="0" applyBorder="0" applyAlignment="0" applyProtection="0"/>
    <xf numFmtId="0" fontId="6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377">
    <xf numFmtId="0" fontId="0" fillId="0" borderId="0" xfId="0" applyAlignment="1">
      <alignment/>
    </xf>
    <xf numFmtId="0" fontId="6" fillId="0" borderId="0" xfId="0" applyFont="1" applyAlignment="1" applyProtection="1">
      <alignment/>
      <protection/>
    </xf>
    <xf numFmtId="0" fontId="6" fillId="0" borderId="0" xfId="0" applyFont="1" applyBorder="1" applyAlignment="1" applyProtection="1">
      <alignment/>
      <protection/>
    </xf>
    <xf numFmtId="0" fontId="12" fillId="0" borderId="0" xfId="0" applyFont="1" applyFill="1" applyAlignment="1" applyProtection="1">
      <alignment/>
      <protection/>
    </xf>
    <xf numFmtId="0" fontId="12" fillId="0" borderId="0" xfId="0" applyFont="1" applyAlignment="1" applyProtection="1">
      <alignment/>
      <protection/>
    </xf>
    <xf numFmtId="49" fontId="12" fillId="0" borderId="0" xfId="0" applyNumberFormat="1" applyFont="1" applyBorder="1" applyAlignment="1" applyProtection="1">
      <alignment horizontal="center"/>
      <protection/>
    </xf>
    <xf numFmtId="0" fontId="6" fillId="0" borderId="0" xfId="0" applyFont="1" applyFill="1" applyAlignment="1" applyProtection="1">
      <alignment/>
      <protection/>
    </xf>
    <xf numFmtId="0" fontId="8" fillId="0" borderId="0" xfId="0" applyFont="1" applyFill="1" applyAlignment="1" applyProtection="1">
      <alignment/>
      <protection/>
    </xf>
    <xf numFmtId="49" fontId="8" fillId="0" borderId="0" xfId="0" applyNumberFormat="1" applyFont="1" applyFill="1" applyBorder="1" applyAlignment="1" applyProtection="1">
      <alignment horizontal="center"/>
      <protection/>
    </xf>
    <xf numFmtId="0" fontId="8" fillId="0" borderId="0" xfId="0" applyFont="1" applyFill="1" applyBorder="1" applyAlignment="1" applyProtection="1">
      <alignment/>
      <protection/>
    </xf>
    <xf numFmtId="0" fontId="9" fillId="0" borderId="0" xfId="0" applyFont="1" applyFill="1" applyAlignment="1" applyProtection="1">
      <alignment/>
      <protection/>
    </xf>
    <xf numFmtId="0" fontId="8" fillId="0" borderId="0" xfId="0" applyFont="1" applyFill="1" applyAlignment="1" applyProtection="1">
      <alignment horizontal="right"/>
      <protection/>
    </xf>
    <xf numFmtId="49" fontId="12" fillId="0" borderId="0" xfId="0" applyNumberFormat="1" applyFont="1" applyFill="1" applyBorder="1" applyAlignment="1" applyProtection="1">
      <alignment horizontal="center"/>
      <protection/>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protection/>
    </xf>
    <xf numFmtId="0" fontId="12" fillId="0" borderId="0" xfId="0" applyFont="1" applyFill="1" applyBorder="1" applyAlignment="1" applyProtection="1">
      <alignment horizontal="left"/>
      <protection/>
    </xf>
    <xf numFmtId="0" fontId="12" fillId="0" borderId="0" xfId="0" applyFont="1" applyFill="1" applyAlignment="1" applyProtection="1">
      <alignment textRotation="180"/>
      <protection/>
    </xf>
    <xf numFmtId="0" fontId="15" fillId="0" borderId="0" xfId="0" applyNumberFormat="1" applyFont="1" applyFill="1" applyBorder="1" applyAlignment="1" applyProtection="1">
      <alignment/>
      <protection/>
    </xf>
    <xf numFmtId="0" fontId="6" fillId="0" borderId="0" xfId="0" applyFont="1" applyFill="1" applyBorder="1" applyAlignment="1" applyProtection="1">
      <alignment/>
      <protection/>
    </xf>
    <xf numFmtId="49" fontId="12" fillId="0" borderId="0" xfId="0" applyNumberFormat="1" applyFont="1" applyFill="1" applyAlignment="1" applyProtection="1">
      <alignment horizontal="center" textRotation="180"/>
      <protection/>
    </xf>
    <xf numFmtId="0" fontId="17" fillId="0" borderId="12" xfId="0" applyFont="1" applyFill="1" applyBorder="1" applyAlignment="1" applyProtection="1">
      <alignment horizontal="left" vertical="top" wrapText="1"/>
      <protection/>
    </xf>
    <xf numFmtId="0" fontId="12" fillId="0" borderId="12" xfId="0" applyFont="1" applyFill="1" applyBorder="1" applyAlignment="1" applyProtection="1">
      <alignment/>
      <protection/>
    </xf>
    <xf numFmtId="49" fontId="12" fillId="0" borderId="12" xfId="0" applyNumberFormat="1" applyFont="1" applyFill="1" applyBorder="1" applyAlignment="1" applyProtection="1">
      <alignment horizontal="center"/>
      <protection/>
    </xf>
    <xf numFmtId="0" fontId="17" fillId="0" borderId="12" xfId="0" applyFont="1" applyFill="1" applyBorder="1" applyAlignment="1" applyProtection="1">
      <alignment horizontal="right" vertical="top" wrapText="1"/>
      <protection/>
    </xf>
    <xf numFmtId="14" fontId="2" fillId="0" borderId="0" xfId="0" applyNumberFormat="1" applyFont="1" applyFill="1" applyBorder="1" applyAlignment="1" applyProtection="1">
      <alignment horizontal="center"/>
      <protection/>
    </xf>
    <xf numFmtId="0" fontId="12" fillId="0" borderId="13" xfId="0" applyFont="1" applyFill="1" applyBorder="1" applyAlignment="1" applyProtection="1">
      <alignment horizontal="left" vertical="top" wrapText="1"/>
      <protection/>
    </xf>
    <xf numFmtId="0" fontId="12" fillId="0" borderId="14" xfId="0" applyFont="1" applyFill="1" applyBorder="1" applyAlignment="1" applyProtection="1">
      <alignment horizontal="left" vertical="top" wrapText="1"/>
      <protection/>
    </xf>
    <xf numFmtId="0" fontId="12" fillId="0" borderId="15" xfId="0" applyFont="1" applyFill="1" applyBorder="1" applyAlignment="1" applyProtection="1">
      <alignment horizontal="left" vertical="top" wrapText="1"/>
      <protection/>
    </xf>
    <xf numFmtId="0" fontId="12" fillId="0" borderId="16" xfId="0" applyFont="1" applyFill="1" applyBorder="1" applyAlignment="1" applyProtection="1">
      <alignment horizontal="left" vertical="top" wrapText="1"/>
      <protection/>
    </xf>
    <xf numFmtId="0" fontId="12" fillId="0" borderId="17" xfId="0" applyFont="1" applyFill="1" applyBorder="1" applyAlignment="1" applyProtection="1">
      <alignment horizontal="left" vertical="top" wrapText="1"/>
      <protection/>
    </xf>
    <xf numFmtId="0" fontId="12" fillId="33" borderId="0" xfId="0" applyFont="1" applyFill="1" applyAlignment="1" applyProtection="1">
      <alignment wrapText="1"/>
      <protection/>
    </xf>
    <xf numFmtId="0" fontId="10" fillId="33" borderId="0" xfId="0" applyFont="1" applyFill="1" applyBorder="1" applyAlignment="1" applyProtection="1">
      <alignment/>
      <protection/>
    </xf>
    <xf numFmtId="0" fontId="12" fillId="33" borderId="0" xfId="0" applyFont="1" applyFill="1" applyBorder="1" applyAlignment="1" applyProtection="1">
      <alignment horizontal="center"/>
      <protection/>
    </xf>
    <xf numFmtId="0" fontId="12" fillId="33" borderId="0" xfId="0" applyFont="1" applyFill="1" applyAlignment="1" applyProtection="1">
      <alignment/>
      <protection/>
    </xf>
    <xf numFmtId="0" fontId="12" fillId="33" borderId="0" xfId="0" applyFont="1" applyFill="1" applyAlignment="1" applyProtection="1">
      <alignment/>
      <protection/>
    </xf>
    <xf numFmtId="0" fontId="12" fillId="33" borderId="13" xfId="0" applyFont="1" applyFill="1" applyBorder="1" applyAlignment="1" applyProtection="1">
      <alignment horizontal="left" vertical="top" wrapText="1"/>
      <protection/>
    </xf>
    <xf numFmtId="0" fontId="12" fillId="33" borderId="16" xfId="0" applyFont="1" applyFill="1" applyBorder="1" applyAlignment="1" applyProtection="1">
      <alignment vertical="top" wrapText="1"/>
      <protection/>
    </xf>
    <xf numFmtId="0" fontId="12" fillId="33" borderId="17" xfId="0" applyFont="1" applyFill="1" applyBorder="1" applyAlignment="1">
      <alignment horizontal="left" vertical="top" wrapText="1"/>
    </xf>
    <xf numFmtId="0" fontId="12" fillId="33" borderId="14" xfId="0" applyFont="1" applyFill="1" applyBorder="1" applyAlignment="1" applyProtection="1">
      <alignment horizontal="left" vertical="top" wrapText="1"/>
      <protection/>
    </xf>
    <xf numFmtId="0" fontId="12" fillId="33" borderId="15" xfId="0" applyFont="1" applyFill="1" applyBorder="1" applyAlignment="1" applyProtection="1">
      <alignment horizontal="left" vertical="top" wrapText="1"/>
      <protection/>
    </xf>
    <xf numFmtId="0" fontId="12" fillId="33" borderId="16" xfId="0" applyFont="1" applyFill="1" applyBorder="1" applyAlignment="1" applyProtection="1">
      <alignment horizontal="left" vertical="top" wrapText="1"/>
      <protection/>
    </xf>
    <xf numFmtId="0" fontId="12" fillId="33" borderId="17" xfId="0" applyFont="1" applyFill="1" applyBorder="1" applyAlignment="1" applyProtection="1">
      <alignment horizontal="left" vertical="top" wrapText="1"/>
      <protection/>
    </xf>
    <xf numFmtId="0" fontId="12" fillId="33" borderId="18" xfId="0" applyFont="1" applyFill="1" applyBorder="1" applyAlignment="1" applyProtection="1">
      <alignment horizontal="left" vertical="top" wrapText="1"/>
      <protection/>
    </xf>
    <xf numFmtId="0" fontId="9" fillId="33" borderId="0" xfId="0" applyFont="1" applyFill="1" applyAlignment="1" applyProtection="1">
      <alignment/>
      <protection/>
    </xf>
    <xf numFmtId="0" fontId="8" fillId="33" borderId="0" xfId="0" applyFont="1" applyFill="1" applyAlignment="1" applyProtection="1">
      <alignment/>
      <protection/>
    </xf>
    <xf numFmtId="0" fontId="8" fillId="33" borderId="0" xfId="0" applyFont="1" applyFill="1" applyAlignment="1" applyProtection="1">
      <alignment horizontal="right"/>
      <protection/>
    </xf>
    <xf numFmtId="49" fontId="8" fillId="33" borderId="0" xfId="0" applyNumberFormat="1" applyFont="1" applyFill="1" applyBorder="1" applyAlignment="1" applyProtection="1">
      <alignment horizontal="center"/>
      <protection/>
    </xf>
    <xf numFmtId="49" fontId="12" fillId="33" borderId="0" xfId="0" applyNumberFormat="1"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2" fillId="33" borderId="11" xfId="0" applyFont="1" applyFill="1" applyBorder="1" applyAlignment="1" applyProtection="1">
      <alignment horizontal="center"/>
      <protection/>
    </xf>
    <xf numFmtId="0" fontId="12" fillId="33" borderId="0" xfId="0" applyFont="1" applyFill="1" applyAlignment="1" applyProtection="1">
      <alignment textRotation="180"/>
      <protection/>
    </xf>
    <xf numFmtId="0" fontId="12" fillId="0" borderId="16" xfId="0" applyFont="1" applyFill="1" applyBorder="1" applyAlignment="1" applyProtection="1">
      <alignment vertical="top" wrapText="1"/>
      <protection/>
    </xf>
    <xf numFmtId="0" fontId="11" fillId="33" borderId="19" xfId="0" applyFont="1" applyFill="1" applyBorder="1" applyAlignment="1" applyProtection="1">
      <alignment/>
      <protection/>
    </xf>
    <xf numFmtId="0" fontId="12" fillId="33" borderId="19" xfId="0" applyFont="1" applyFill="1" applyBorder="1" applyAlignment="1" applyProtection="1">
      <alignment/>
      <protection/>
    </xf>
    <xf numFmtId="0" fontId="2" fillId="0" borderId="19" xfId="0" applyFont="1" applyFill="1" applyBorder="1" applyAlignment="1" applyProtection="1">
      <alignment/>
      <protection locked="0"/>
    </xf>
    <xf numFmtId="0" fontId="12" fillId="33" borderId="20" xfId="0" applyFont="1" applyFill="1" applyBorder="1" applyAlignment="1" applyProtection="1">
      <alignment vertical="top" wrapText="1"/>
      <protection/>
    </xf>
    <xf numFmtId="0" fontId="12" fillId="0" borderId="20" xfId="0" applyFont="1" applyFill="1" applyBorder="1" applyAlignment="1" applyProtection="1">
      <alignment vertical="top" wrapText="1"/>
      <protection/>
    </xf>
    <xf numFmtId="0" fontId="2"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vertical="top"/>
      <protection/>
    </xf>
    <xf numFmtId="0" fontId="20" fillId="0" borderId="0" xfId="0" applyFont="1" applyAlignment="1" applyProtection="1">
      <alignment/>
      <protection/>
    </xf>
    <xf numFmtId="0" fontId="2" fillId="0" borderId="19" xfId="0" applyFont="1" applyFill="1" applyBorder="1" applyAlignment="1" applyProtection="1">
      <alignment/>
      <protection/>
    </xf>
    <xf numFmtId="0" fontId="19" fillId="0" borderId="0" xfId="0" applyFont="1" applyAlignment="1" applyProtection="1">
      <alignment horizontal="left" vertical="top" wrapText="1"/>
      <protection/>
    </xf>
    <xf numFmtId="49" fontId="2" fillId="0" borderId="21" xfId="0" applyNumberFormat="1" applyFont="1" applyFill="1" applyBorder="1" applyAlignment="1" applyProtection="1">
      <alignment horizontal="left"/>
      <protection locked="0"/>
    </xf>
    <xf numFmtId="0" fontId="19" fillId="0" borderId="0" xfId="0" applyFont="1" applyAlignment="1" applyProtection="1">
      <alignment horizontal="left" vertical="top"/>
      <protection/>
    </xf>
    <xf numFmtId="0" fontId="2" fillId="0" borderId="0" xfId="0" applyFont="1" applyFill="1" applyAlignment="1" applyProtection="1">
      <alignment/>
      <protection/>
    </xf>
    <xf numFmtId="0" fontId="19" fillId="0" borderId="0" xfId="0" applyFont="1" applyAlignment="1" applyProtection="1" quotePrefix="1">
      <alignment horizontal="left" vertical="top"/>
      <protection/>
    </xf>
    <xf numFmtId="0" fontId="15" fillId="0" borderId="0" xfId="0" applyFont="1" applyBorder="1" applyAlignment="1" applyProtection="1">
      <alignment horizontal="right" vertical="top"/>
      <protection hidden="1"/>
    </xf>
    <xf numFmtId="0" fontId="24" fillId="0" borderId="0" xfId="0" applyFont="1" applyAlignment="1">
      <alignment/>
    </xf>
    <xf numFmtId="0" fontId="25" fillId="0" borderId="0" xfId="0" applyFont="1" applyBorder="1" applyAlignment="1" applyProtection="1">
      <alignment/>
      <protection hidden="1"/>
    </xf>
    <xf numFmtId="0" fontId="26" fillId="0" borderId="0" xfId="0" applyFont="1" applyBorder="1" applyAlignment="1" applyProtection="1">
      <alignment horizontal="center"/>
      <protection hidden="1"/>
    </xf>
    <xf numFmtId="0" fontId="27" fillId="0" borderId="0" xfId="0" applyFont="1" applyBorder="1" applyAlignment="1" applyProtection="1">
      <alignmen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protection hidden="1"/>
    </xf>
    <xf numFmtId="0" fontId="0" fillId="0" borderId="0" xfId="0" applyBorder="1" applyAlignment="1" applyProtection="1">
      <alignment/>
      <protection hidden="1"/>
    </xf>
    <xf numFmtId="0" fontId="28" fillId="0" borderId="0" xfId="0" applyFont="1" applyBorder="1" applyAlignment="1" applyProtection="1">
      <alignment horizontal="center"/>
      <protection hidden="1"/>
    </xf>
    <xf numFmtId="0" fontId="29" fillId="0" borderId="0" xfId="0" applyFont="1" applyBorder="1" applyAlignment="1" applyProtection="1">
      <alignment/>
      <protection hidden="1"/>
    </xf>
    <xf numFmtId="0" fontId="30" fillId="0" borderId="0" xfId="0" applyFont="1" applyBorder="1" applyAlignment="1" applyProtection="1">
      <alignment horizontal="center"/>
      <protection hidden="1"/>
    </xf>
    <xf numFmtId="0" fontId="11" fillId="0" borderId="0" xfId="0" applyFont="1" applyBorder="1" applyAlignment="1" applyProtection="1">
      <alignment horizontal="right" wrapText="1"/>
      <protection hidden="1"/>
    </xf>
    <xf numFmtId="0" fontId="15" fillId="0" borderId="0" xfId="0" applyFont="1" applyBorder="1" applyAlignment="1" applyProtection="1">
      <alignment horizontal="right" vertical="top" wrapText="1"/>
      <protection hidden="1"/>
    </xf>
    <xf numFmtId="49" fontId="5" fillId="0" borderId="0" xfId="0" applyNumberFormat="1" applyFont="1" applyAlignment="1" applyProtection="1">
      <alignment horizontal="center"/>
      <protection hidden="1"/>
    </xf>
    <xf numFmtId="0" fontId="5" fillId="0" borderId="0" xfId="0" applyFont="1" applyBorder="1" applyAlignment="1" applyProtection="1" quotePrefix="1">
      <alignment horizontal="center"/>
      <protection hidden="1"/>
    </xf>
    <xf numFmtId="49" fontId="5" fillId="0" borderId="0" xfId="0" applyNumberFormat="1" applyFont="1" applyBorder="1" applyAlignment="1" applyProtection="1" quotePrefix="1">
      <alignment horizontal="right" vertical="top" textRotation="255"/>
      <protection hidden="1"/>
    </xf>
    <xf numFmtId="0" fontId="15" fillId="0" borderId="0" xfId="0" applyFont="1" applyBorder="1" applyAlignment="1" applyProtection="1">
      <alignment horizontal="right" vertical="top" textRotation="255" wrapText="1"/>
      <protection hidden="1"/>
    </xf>
    <xf numFmtId="49" fontId="11" fillId="0" borderId="0" xfId="0" applyNumberFormat="1" applyFont="1" applyBorder="1" applyAlignment="1" applyProtection="1">
      <alignment horizontal="center" vertical="top" textRotation="255"/>
      <protection hidden="1"/>
    </xf>
    <xf numFmtId="49" fontId="11" fillId="0" borderId="0" xfId="0" applyNumberFormat="1" applyFont="1" applyBorder="1" applyAlignment="1" applyProtection="1">
      <alignment vertical="top" textRotation="255"/>
      <protection hidden="1"/>
    </xf>
    <xf numFmtId="0" fontId="15" fillId="0" borderId="0" xfId="0" applyFont="1" applyBorder="1" applyAlignment="1" applyProtection="1">
      <alignment vertical="top" textRotation="180" wrapText="1"/>
      <protection hidden="1"/>
    </xf>
    <xf numFmtId="0" fontId="12" fillId="0" borderId="0" xfId="0" applyFont="1" applyBorder="1" applyAlignment="1" applyProtection="1">
      <alignment horizontal="right" vertical="top" textRotation="255" wrapText="1"/>
      <protection hidden="1"/>
    </xf>
    <xf numFmtId="0" fontId="1" fillId="0" borderId="0" xfId="0" applyFont="1" applyBorder="1" applyAlignment="1" applyProtection="1">
      <alignment horizontal="center" vertical="top" textRotation="180"/>
      <protection hidden="1"/>
    </xf>
    <xf numFmtId="0" fontId="12" fillId="0" borderId="0" xfId="0" applyFont="1" applyBorder="1" applyAlignment="1" applyProtection="1">
      <alignment horizontal="right" vertical="top" wrapText="1"/>
      <protection hidden="1"/>
    </xf>
    <xf numFmtId="0" fontId="34" fillId="0" borderId="0" xfId="0" applyFont="1" applyBorder="1" applyAlignment="1" applyProtection="1">
      <alignment vertical="top" textRotation="180" wrapText="1"/>
      <protection hidden="1"/>
    </xf>
    <xf numFmtId="49" fontId="5" fillId="0" borderId="0" xfId="0" applyNumberFormat="1" applyFont="1" applyBorder="1" applyAlignment="1" applyProtection="1">
      <alignment horizontal="center"/>
      <protection hidden="1"/>
    </xf>
    <xf numFmtId="0" fontId="17" fillId="0" borderId="0" xfId="0" applyFont="1" applyFill="1" applyBorder="1" applyAlignment="1" applyProtection="1">
      <alignment horizontal="left" vertical="top" wrapText="1"/>
      <protection/>
    </xf>
    <xf numFmtId="0" fontId="17" fillId="0" borderId="0" xfId="0" applyFont="1" applyFill="1" applyBorder="1" applyAlignment="1" applyProtection="1">
      <alignment horizontal="right" vertical="top" wrapText="1"/>
      <protection/>
    </xf>
    <xf numFmtId="0" fontId="12" fillId="33" borderId="22" xfId="0" applyFont="1" applyFill="1" applyBorder="1" applyAlignment="1" applyProtection="1">
      <alignment vertical="top" wrapText="1"/>
      <protection/>
    </xf>
    <xf numFmtId="0" fontId="12" fillId="33" borderId="23" xfId="0" applyFont="1" applyFill="1" applyBorder="1" applyAlignment="1" applyProtection="1">
      <alignment horizontal="left" vertical="top" wrapText="1"/>
      <protection/>
    </xf>
    <xf numFmtId="0" fontId="41" fillId="0" borderId="0" xfId="0" applyFont="1" applyAlignment="1" applyProtection="1">
      <alignment/>
      <protection/>
    </xf>
    <xf numFmtId="0" fontId="41" fillId="0" borderId="0" xfId="0" applyFont="1" applyAlignment="1" applyProtection="1">
      <alignment/>
      <protection locked="0"/>
    </xf>
    <xf numFmtId="0" fontId="41" fillId="0" borderId="0" xfId="0" applyFont="1" applyFill="1" applyAlignment="1" applyProtection="1">
      <alignment/>
      <protection hidden="1"/>
    </xf>
    <xf numFmtId="43" fontId="41" fillId="0" borderId="0" xfId="33" applyFont="1" applyFill="1" applyAlignment="1" applyProtection="1">
      <alignment/>
      <protection hidden="1"/>
    </xf>
    <xf numFmtId="0" fontId="41" fillId="0" borderId="0" xfId="0" applyFont="1" applyFill="1" applyAlignment="1" applyProtection="1">
      <alignment horizontal="center"/>
      <protection hidden="1"/>
    </xf>
    <xf numFmtId="181" fontId="41" fillId="0" borderId="0" xfId="33" applyNumberFormat="1" applyFont="1" applyFill="1" applyAlignment="1" applyProtection="1">
      <alignment/>
      <protection hidden="1"/>
    </xf>
    <xf numFmtId="0" fontId="42" fillId="0" borderId="0" xfId="0" applyFont="1" applyBorder="1" applyAlignment="1" applyProtection="1">
      <alignment vertical="center"/>
      <protection hidden="1"/>
    </xf>
    <xf numFmtId="0" fontId="42" fillId="0" borderId="0" xfId="0" applyFont="1" applyBorder="1" applyAlignment="1" applyProtection="1">
      <alignment horizontal="left" vertical="center"/>
      <protection hidden="1"/>
    </xf>
    <xf numFmtId="181" fontId="41" fillId="0" borderId="0" xfId="33" applyNumberFormat="1" applyFont="1" applyFill="1" applyAlignment="1" applyProtection="1" quotePrefix="1">
      <alignment/>
      <protection hidden="1"/>
    </xf>
    <xf numFmtId="0" fontId="12" fillId="34" borderId="0" xfId="0" applyFont="1" applyFill="1" applyAlignment="1" applyProtection="1">
      <alignment/>
      <protection/>
    </xf>
    <xf numFmtId="0" fontId="10" fillId="0" borderId="0" xfId="0" applyFont="1" applyFill="1" applyBorder="1" applyAlignment="1" applyProtection="1">
      <alignment horizontal="left" vertical="top" wrapText="1"/>
      <protection/>
    </xf>
    <xf numFmtId="0" fontId="10" fillId="0" borderId="24" xfId="0" applyFont="1" applyFill="1" applyBorder="1" applyAlignment="1" applyProtection="1">
      <alignment horizontal="left" vertical="top" wrapText="1"/>
      <protection/>
    </xf>
    <xf numFmtId="0" fontId="10" fillId="33" borderId="0" xfId="0" applyFont="1" applyFill="1" applyAlignment="1" applyProtection="1">
      <alignment vertical="distributed" wrapText="1"/>
      <protection/>
    </xf>
    <xf numFmtId="49" fontId="14" fillId="33" borderId="0" xfId="0" applyNumberFormat="1" applyFont="1" applyFill="1" applyAlignment="1" applyProtection="1">
      <alignment horizontal="center" wrapText="1"/>
      <protection/>
    </xf>
    <xf numFmtId="49" fontId="2" fillId="0" borderId="21" xfId="0" applyNumberFormat="1" applyFont="1" applyFill="1" applyBorder="1" applyAlignment="1" applyProtection="1">
      <alignment horizontal="center"/>
      <protection locked="0"/>
    </xf>
    <xf numFmtId="0" fontId="12" fillId="33" borderId="25" xfId="0"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protection/>
    </xf>
    <xf numFmtId="49"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5" fillId="35" borderId="26" xfId="0" applyFont="1" applyFill="1" applyBorder="1" applyAlignment="1" applyProtection="1">
      <alignment horizontal="left" vertical="top" wrapText="1"/>
      <protection/>
    </xf>
    <xf numFmtId="0" fontId="2" fillId="0" borderId="26" xfId="0" applyFont="1" applyBorder="1" applyAlignment="1">
      <alignment/>
    </xf>
    <xf numFmtId="0" fontId="2" fillId="0" borderId="27" xfId="0" applyFont="1" applyBorder="1" applyAlignment="1">
      <alignment/>
    </xf>
    <xf numFmtId="0" fontId="10" fillId="0" borderId="23" xfId="0"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 fillId="0" borderId="29" xfId="0" applyFont="1" applyFill="1" applyBorder="1" applyAlignment="1" applyProtection="1">
      <alignment horizontal="left" vertical="top" wrapText="1"/>
      <protection/>
    </xf>
    <xf numFmtId="0" fontId="10" fillId="0" borderId="30"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protection/>
    </xf>
    <xf numFmtId="0" fontId="12" fillId="0" borderId="23" xfId="0" applyFont="1" applyFill="1" applyBorder="1" applyAlignment="1" applyProtection="1">
      <alignment horizontal="left" vertical="top"/>
      <protection/>
    </xf>
    <xf numFmtId="0" fontId="12" fillId="0" borderId="32" xfId="0" applyFont="1" applyFill="1" applyBorder="1" applyAlignment="1" applyProtection="1">
      <alignment horizontal="left" vertical="top"/>
      <protection/>
    </xf>
    <xf numFmtId="0" fontId="12" fillId="0" borderId="25" xfId="0" applyFont="1" applyFill="1" applyBorder="1" applyAlignment="1" applyProtection="1">
      <alignment horizontal="left" vertical="top"/>
      <protection/>
    </xf>
    <xf numFmtId="0" fontId="12" fillId="0" borderId="29" xfId="0" applyFont="1" applyFill="1" applyBorder="1" applyAlignment="1" applyProtection="1">
      <alignment horizontal="left" vertical="top"/>
      <protection/>
    </xf>
    <xf numFmtId="0" fontId="12" fillId="0" borderId="33" xfId="0" applyFont="1" applyFill="1" applyBorder="1" applyAlignment="1" applyProtection="1">
      <alignment horizontal="left" vertical="top"/>
      <protection/>
    </xf>
    <xf numFmtId="49" fontId="12" fillId="0" borderId="0" xfId="0" applyNumberFormat="1" applyFont="1" applyFill="1" applyAlignment="1" applyProtection="1">
      <alignment horizontal="center" textRotation="180"/>
      <protection/>
    </xf>
    <xf numFmtId="0" fontId="10" fillId="33" borderId="0" xfId="0" applyFont="1" applyFill="1" applyBorder="1" applyAlignment="1" applyProtection="1">
      <alignment horizontal="left"/>
      <protection/>
    </xf>
    <xf numFmtId="0" fontId="11" fillId="33"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top" wrapText="1"/>
      <protection/>
    </xf>
    <xf numFmtId="49" fontId="12" fillId="33" borderId="0" xfId="0" applyNumberFormat="1" applyFont="1" applyFill="1" applyBorder="1" applyAlignment="1" applyProtection="1">
      <alignment horizontal="right" vertical="top" textRotation="180"/>
      <protection/>
    </xf>
    <xf numFmtId="0" fontId="10" fillId="0" borderId="34" xfId="0" applyFont="1" applyFill="1" applyBorder="1" applyAlignment="1" applyProtection="1">
      <alignment horizontal="left" vertical="top" wrapText="1"/>
      <protection/>
    </xf>
    <xf numFmtId="0" fontId="10" fillId="0" borderId="35" xfId="0" applyFont="1" applyFill="1" applyBorder="1" applyAlignment="1" applyProtection="1">
      <alignment horizontal="left" vertical="top" wrapText="1"/>
      <protection/>
    </xf>
    <xf numFmtId="0" fontId="9" fillId="33" borderId="34" xfId="0" applyFont="1" applyFill="1" applyBorder="1" applyAlignment="1" applyProtection="1">
      <alignment horizontal="left" vertical="center"/>
      <protection/>
    </xf>
    <xf numFmtId="0" fontId="16" fillId="33" borderId="34" xfId="0" applyFont="1" applyFill="1" applyBorder="1" applyAlignment="1" applyProtection="1">
      <alignment horizontal="left" vertical="center"/>
      <protection/>
    </xf>
    <xf numFmtId="0" fontId="16" fillId="33" borderId="36" xfId="0" applyFont="1" applyFill="1" applyBorder="1" applyAlignment="1" applyProtection="1">
      <alignment horizontal="left" vertical="center"/>
      <protection/>
    </xf>
    <xf numFmtId="0" fontId="19" fillId="0" borderId="0" xfId="0" applyFont="1" applyAlignment="1" applyProtection="1">
      <alignment horizontal="left" vertical="top" wrapText="1"/>
      <protection/>
    </xf>
    <xf numFmtId="0" fontId="22" fillId="0" borderId="25" xfId="0" applyFont="1" applyFill="1" applyBorder="1" applyAlignment="1" applyProtection="1">
      <alignment horizontal="left" vertical="center" wrapText="1"/>
      <protection/>
    </xf>
    <xf numFmtId="0" fontId="22"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wrapText="1"/>
      <protection/>
    </xf>
    <xf numFmtId="0" fontId="8" fillId="0" borderId="33" xfId="0" applyFont="1" applyFill="1" applyBorder="1" applyAlignment="1" applyProtection="1">
      <alignment horizontal="left" vertical="center" wrapText="1"/>
      <protection/>
    </xf>
    <xf numFmtId="0" fontId="12" fillId="33" borderId="31" xfId="0" applyFont="1" applyFill="1" applyBorder="1" applyAlignment="1" applyProtection="1">
      <alignment horizontal="center" vertical="center" wrapText="1"/>
      <protection/>
    </xf>
    <xf numFmtId="0" fontId="12" fillId="33" borderId="28" xfId="0" applyFont="1" applyFill="1" applyBorder="1" applyAlignment="1" applyProtection="1">
      <alignment horizontal="center" vertical="center" wrapText="1"/>
      <protection/>
    </xf>
    <xf numFmtId="0" fontId="2" fillId="0" borderId="23" xfId="0" applyFont="1" applyFill="1" applyBorder="1" applyAlignment="1" applyProtection="1">
      <alignment horizontal="left" vertical="center"/>
      <protection/>
    </xf>
    <xf numFmtId="0" fontId="2" fillId="0" borderId="32" xfId="0" applyFont="1" applyFill="1" applyBorder="1" applyAlignment="1" applyProtection="1">
      <alignment horizontal="left" vertical="center"/>
      <protection/>
    </xf>
    <xf numFmtId="0" fontId="12" fillId="33" borderId="31" xfId="0" applyFont="1" applyFill="1" applyBorder="1" applyAlignment="1" applyProtection="1">
      <alignment horizontal="center" vertical="top" wrapText="1"/>
      <protection/>
    </xf>
    <xf numFmtId="0" fontId="12" fillId="33" borderId="23" xfId="0" applyFont="1" applyFill="1" applyBorder="1" applyAlignment="1" applyProtection="1">
      <alignment horizontal="center" vertical="top" wrapText="1"/>
      <protection/>
    </xf>
    <xf numFmtId="0" fontId="2" fillId="0" borderId="23" xfId="0" applyFont="1" applyFill="1" applyBorder="1" applyAlignment="1" applyProtection="1">
      <alignment horizontal="left" vertical="center" wrapText="1"/>
      <protection/>
    </xf>
    <xf numFmtId="0" fontId="10" fillId="0" borderId="23" xfId="0" applyFont="1" applyFill="1" applyBorder="1" applyAlignment="1" applyProtection="1">
      <alignment horizontal="left" vertical="center" wrapText="1"/>
      <protection/>
    </xf>
    <xf numFmtId="0" fontId="10" fillId="0" borderId="32" xfId="0" applyFont="1" applyFill="1" applyBorder="1" applyAlignment="1" applyProtection="1">
      <alignment horizontal="left" vertical="center" wrapText="1"/>
      <protection/>
    </xf>
    <xf numFmtId="0" fontId="7" fillId="33" borderId="0" xfId="0" applyFont="1" applyFill="1" applyAlignment="1" applyProtection="1">
      <alignment horizontal="center"/>
      <protection/>
    </xf>
    <xf numFmtId="0" fontId="11" fillId="33" borderId="0" xfId="0" applyFont="1" applyFill="1" applyAlignment="1" applyProtection="1">
      <alignment horizontal="left" wrapText="1"/>
      <protection/>
    </xf>
    <xf numFmtId="0" fontId="10" fillId="33" borderId="0" xfId="0" applyFont="1" applyFill="1" applyAlignment="1" applyProtection="1">
      <alignment horizontal="left" vertical="distributed" wrapText="1"/>
      <protection/>
    </xf>
    <xf numFmtId="49" fontId="2" fillId="0" borderId="37" xfId="0" applyNumberFormat="1" applyFont="1" applyFill="1" applyBorder="1" applyAlignment="1" applyProtection="1">
      <alignment horizontal="left"/>
      <protection/>
    </xf>
    <xf numFmtId="49" fontId="2" fillId="0" borderId="38" xfId="0" applyNumberFormat="1" applyFont="1" applyFill="1" applyBorder="1" applyAlignment="1" applyProtection="1">
      <alignment horizontal="left"/>
      <protection/>
    </xf>
    <xf numFmtId="0" fontId="9" fillId="33" borderId="0" xfId="0" applyFont="1" applyFill="1" applyAlignment="1" applyProtection="1">
      <alignment horizontal="center"/>
      <protection/>
    </xf>
    <xf numFmtId="0" fontId="14" fillId="33" borderId="0" xfId="0" applyFont="1" applyFill="1" applyAlignment="1" applyProtection="1">
      <alignment horizontal="center"/>
      <protection/>
    </xf>
    <xf numFmtId="0" fontId="8" fillId="33" borderId="0" xfId="0" applyFont="1" applyFill="1" applyAlignment="1" applyProtection="1">
      <alignment horizontal="center"/>
      <protection/>
    </xf>
    <xf numFmtId="0" fontId="13" fillId="0" borderId="0"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24" xfId="0" applyFont="1" applyFill="1" applyBorder="1" applyAlignment="1" applyProtection="1">
      <alignment horizontal="left" vertical="top" wrapText="1"/>
      <protection/>
    </xf>
    <xf numFmtId="0" fontId="12" fillId="33" borderId="37" xfId="0" applyFont="1" applyFill="1" applyBorder="1" applyAlignment="1" applyProtection="1">
      <alignment horizontal="center" vertical="center" wrapText="1"/>
      <protection/>
    </xf>
    <xf numFmtId="0" fontId="12" fillId="33" borderId="38" xfId="0" applyFont="1" applyFill="1" applyBorder="1" applyAlignment="1" applyProtection="1">
      <alignment horizontal="center" vertical="center" wrapText="1"/>
      <protection/>
    </xf>
    <xf numFmtId="0" fontId="17" fillId="33" borderId="10" xfId="0" applyFont="1" applyFill="1" applyBorder="1" applyAlignment="1" applyProtection="1">
      <alignment horizontal="left" vertical="top" wrapText="1"/>
      <protection/>
    </xf>
    <xf numFmtId="0" fontId="17" fillId="33" borderId="0" xfId="0" applyFont="1" applyFill="1" applyAlignment="1" applyProtection="1">
      <alignment horizontal="left" vertical="top" wrapText="1"/>
      <protection/>
    </xf>
    <xf numFmtId="0" fontId="13" fillId="0" borderId="23" xfId="0" applyFont="1" applyFill="1" applyBorder="1" applyAlignment="1" applyProtection="1">
      <alignment horizontal="left" vertical="top" wrapText="1"/>
      <protection/>
    </xf>
    <xf numFmtId="0" fontId="13" fillId="0" borderId="28" xfId="0" applyFont="1" applyFill="1" applyBorder="1" applyAlignment="1" applyProtection="1">
      <alignment horizontal="left" vertical="top" wrapText="1"/>
      <protection/>
    </xf>
    <xf numFmtId="0" fontId="12" fillId="33" borderId="25" xfId="0" applyFont="1" applyFill="1" applyBorder="1" applyAlignment="1" applyProtection="1">
      <alignment horizontal="left" vertical="top" wrapText="1"/>
      <protection/>
    </xf>
    <xf numFmtId="0" fontId="12" fillId="33" borderId="29" xfId="0" applyFont="1" applyFill="1" applyBorder="1" applyAlignment="1" applyProtection="1">
      <alignment horizontal="left" vertical="top" wrapText="1"/>
      <protection/>
    </xf>
    <xf numFmtId="0" fontId="12" fillId="33" borderId="33" xfId="0" applyFont="1" applyFill="1" applyBorder="1" applyAlignment="1" applyProtection="1">
      <alignment horizontal="left" vertical="top" wrapText="1"/>
      <protection/>
    </xf>
    <xf numFmtId="0" fontId="8" fillId="0" borderId="23" xfId="0" applyFont="1" applyFill="1" applyBorder="1" applyAlignment="1" applyProtection="1">
      <alignment horizontal="left" vertical="top" wrapText="1"/>
      <protection/>
    </xf>
    <xf numFmtId="0" fontId="8" fillId="0" borderId="28" xfId="0" applyFont="1" applyFill="1" applyBorder="1" applyAlignment="1" applyProtection="1">
      <alignment horizontal="left" vertical="top" wrapText="1"/>
      <protection/>
    </xf>
    <xf numFmtId="0" fontId="12" fillId="0" borderId="39"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40"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wrapText="1"/>
      <protection/>
    </xf>
    <xf numFmtId="0" fontId="8" fillId="0" borderId="11"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2" fillId="0" borderId="26"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2" fillId="33" borderId="23" xfId="0" applyFont="1" applyFill="1" applyBorder="1" applyAlignment="1" applyProtection="1">
      <alignment horizontal="left" vertical="top" wrapText="1"/>
      <protection/>
    </xf>
    <xf numFmtId="0" fontId="12" fillId="33" borderId="32" xfId="0" applyFont="1" applyFill="1" applyBorder="1" applyAlignment="1" applyProtection="1">
      <alignment horizontal="left" vertical="top" wrapText="1"/>
      <protection/>
    </xf>
    <xf numFmtId="0" fontId="9" fillId="0" borderId="34" xfId="0" applyFont="1" applyFill="1" applyBorder="1" applyAlignment="1" applyProtection="1">
      <alignment horizontal="left" vertical="center"/>
      <protection/>
    </xf>
    <xf numFmtId="0" fontId="9" fillId="0" borderId="36" xfId="0" applyFont="1" applyFill="1" applyBorder="1" applyAlignment="1" applyProtection="1">
      <alignment horizontal="left" vertical="center"/>
      <protection/>
    </xf>
    <xf numFmtId="0" fontId="2" fillId="0" borderId="0" xfId="0" applyFont="1" applyFill="1" applyBorder="1" applyAlignment="1" applyProtection="1">
      <alignment horizontal="left" vertical="top"/>
      <protection/>
    </xf>
    <xf numFmtId="0" fontId="12" fillId="33" borderId="16" xfId="0" applyFont="1" applyFill="1" applyBorder="1" applyAlignment="1" applyProtection="1">
      <alignment horizontal="left" vertical="top" wrapText="1"/>
      <protection/>
    </xf>
    <xf numFmtId="0" fontId="12" fillId="33" borderId="14" xfId="0" applyFont="1" applyFill="1" applyBorder="1" applyAlignment="1" applyProtection="1">
      <alignment horizontal="left" vertical="top" wrapText="1"/>
      <protection/>
    </xf>
    <xf numFmtId="0" fontId="12" fillId="33" borderId="18" xfId="0" applyFont="1" applyFill="1" applyBorder="1" applyAlignment="1" applyProtection="1">
      <alignment horizontal="left" vertical="top" wrapText="1"/>
      <protection/>
    </xf>
    <xf numFmtId="0" fontId="12" fillId="33" borderId="42" xfId="0" applyFont="1" applyFill="1" applyBorder="1" applyAlignment="1" applyProtection="1">
      <alignment horizontal="center" vertical="center" wrapText="1"/>
      <protection/>
    </xf>
    <xf numFmtId="0" fontId="12" fillId="33" borderId="43" xfId="0" applyFont="1" applyFill="1" applyBorder="1" applyAlignment="1" applyProtection="1">
      <alignment horizontal="center" vertical="center" wrapText="1"/>
      <protection/>
    </xf>
    <xf numFmtId="0" fontId="12" fillId="33" borderId="44" xfId="0" applyFont="1" applyFill="1" applyBorder="1" applyAlignment="1" applyProtection="1">
      <alignment horizontal="center" vertical="center" wrapText="1"/>
      <protection/>
    </xf>
    <xf numFmtId="0" fontId="10" fillId="35" borderId="31" xfId="0" applyFont="1" applyFill="1" applyBorder="1" applyAlignment="1" applyProtection="1">
      <alignment horizontal="left" vertical="top" wrapText="1"/>
      <protection locked="0"/>
    </xf>
    <xf numFmtId="0" fontId="15" fillId="35" borderId="23" xfId="0" applyFont="1" applyFill="1" applyBorder="1" applyAlignment="1" applyProtection="1">
      <alignment horizontal="left" vertical="top" wrapText="1"/>
      <protection locked="0"/>
    </xf>
    <xf numFmtId="0" fontId="15" fillId="35" borderId="32" xfId="0" applyFont="1" applyFill="1" applyBorder="1" applyAlignment="1" applyProtection="1">
      <alignment horizontal="left" vertical="top" wrapText="1"/>
      <protection locked="0"/>
    </xf>
    <xf numFmtId="0" fontId="15" fillId="35" borderId="39" xfId="0" applyFont="1" applyFill="1" applyBorder="1" applyAlignment="1" applyProtection="1">
      <alignment horizontal="left" vertical="top" wrapText="1"/>
      <protection locked="0"/>
    </xf>
    <xf numFmtId="0" fontId="15" fillId="35" borderId="0" xfId="0" applyFont="1" applyFill="1" applyBorder="1" applyAlignment="1" applyProtection="1">
      <alignment horizontal="left" vertical="top" wrapText="1"/>
      <protection locked="0"/>
    </xf>
    <xf numFmtId="0" fontId="15" fillId="35" borderId="40" xfId="0" applyFont="1" applyFill="1" applyBorder="1" applyAlignment="1" applyProtection="1">
      <alignment horizontal="left" vertical="top" wrapText="1"/>
      <protection locked="0"/>
    </xf>
    <xf numFmtId="0" fontId="15" fillId="35" borderId="25" xfId="0" applyFont="1" applyFill="1" applyBorder="1" applyAlignment="1" applyProtection="1">
      <alignment horizontal="left" vertical="top" wrapText="1"/>
      <protection locked="0"/>
    </xf>
    <xf numFmtId="0" fontId="15" fillId="35" borderId="29" xfId="0" applyFont="1" applyFill="1" applyBorder="1" applyAlignment="1" applyProtection="1">
      <alignment horizontal="left" vertical="top" wrapText="1"/>
      <protection locked="0"/>
    </xf>
    <xf numFmtId="0" fontId="15" fillId="35" borderId="33" xfId="0" applyFont="1" applyFill="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xf>
    <xf numFmtId="0" fontId="12" fillId="0" borderId="14" xfId="0" applyFont="1" applyFill="1" applyBorder="1" applyAlignment="1" applyProtection="1">
      <alignment horizontal="left" vertical="top" wrapText="1"/>
      <protection/>
    </xf>
    <xf numFmtId="0" fontId="12" fillId="0" borderId="17" xfId="0" applyFont="1" applyFill="1" applyBorder="1" applyAlignment="1" applyProtection="1">
      <alignment horizontal="left" vertical="top" wrapText="1"/>
      <protection/>
    </xf>
    <xf numFmtId="0" fontId="12" fillId="0" borderId="42" xfId="0" applyFont="1" applyFill="1" applyBorder="1" applyAlignment="1" applyProtection="1">
      <alignment horizontal="center" vertical="center" wrapText="1"/>
      <protection/>
    </xf>
    <xf numFmtId="0" fontId="12" fillId="0" borderId="43" xfId="0" applyFont="1" applyFill="1" applyBorder="1" applyAlignment="1" applyProtection="1">
      <alignment horizontal="center" vertical="center" wrapText="1"/>
      <protection/>
    </xf>
    <xf numFmtId="0" fontId="12" fillId="0" borderId="44"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top" wrapText="1"/>
      <protection/>
    </xf>
    <xf numFmtId="0" fontId="15" fillId="0" borderId="32" xfId="0" applyFont="1" applyFill="1" applyBorder="1" applyAlignment="1" applyProtection="1">
      <alignment horizontal="center" vertical="top" wrapText="1"/>
      <protection/>
    </xf>
    <xf numFmtId="0" fontId="15" fillId="0" borderId="0" xfId="0" applyFont="1" applyFill="1" applyBorder="1" applyAlignment="1" applyProtection="1">
      <alignment horizontal="center" vertical="top" wrapText="1"/>
      <protection/>
    </xf>
    <xf numFmtId="0" fontId="15" fillId="0" borderId="40" xfId="0" applyFont="1" applyFill="1" applyBorder="1" applyAlignment="1" applyProtection="1">
      <alignment horizontal="center" vertical="top" wrapText="1"/>
      <protection/>
    </xf>
    <xf numFmtId="0" fontId="15" fillId="0" borderId="29" xfId="0" applyFont="1" applyFill="1" applyBorder="1" applyAlignment="1" applyProtection="1">
      <alignment horizontal="center" vertical="top" wrapText="1"/>
      <protection/>
    </xf>
    <xf numFmtId="0" fontId="15" fillId="0" borderId="33" xfId="0" applyFont="1" applyFill="1" applyBorder="1" applyAlignment="1" applyProtection="1">
      <alignment horizontal="center" vertical="top" wrapText="1"/>
      <protection/>
    </xf>
    <xf numFmtId="0" fontId="8" fillId="0" borderId="0" xfId="0" applyFont="1" applyFill="1" applyAlignment="1" applyProtection="1">
      <alignment horizontal="center"/>
      <protection/>
    </xf>
    <xf numFmtId="0" fontId="12" fillId="0" borderId="0" xfId="0" applyFont="1" applyFill="1" applyAlignment="1" applyProtection="1">
      <alignment horizontal="left"/>
      <protection/>
    </xf>
    <xf numFmtId="49" fontId="12" fillId="0" borderId="0" xfId="0" applyNumberFormat="1" applyFont="1" applyFill="1" applyBorder="1" applyAlignment="1" applyProtection="1">
      <alignment horizontal="center" vertical="top" textRotation="180"/>
      <protection/>
    </xf>
    <xf numFmtId="0" fontId="8" fillId="0" borderId="29"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0" fillId="33" borderId="10" xfId="0" applyFont="1" applyFill="1" applyBorder="1" applyAlignment="1" applyProtection="1">
      <alignment horizontal="left" vertical="top" wrapText="1"/>
      <protection/>
    </xf>
    <xf numFmtId="0" fontId="43" fillId="33" borderId="10" xfId="0" applyFont="1" applyFill="1" applyBorder="1" applyAlignment="1" applyProtection="1">
      <alignment horizontal="left" vertical="top" wrapText="1"/>
      <protection/>
    </xf>
    <xf numFmtId="0" fontId="43" fillId="33" borderId="0" xfId="0" applyFont="1" applyFill="1" applyAlignment="1" applyProtection="1">
      <alignment horizontal="left" vertical="top" wrapText="1"/>
      <protection/>
    </xf>
    <xf numFmtId="0" fontId="7" fillId="0" borderId="0" xfId="0" applyFont="1" applyFill="1" applyAlignment="1" applyProtection="1">
      <alignment horizontal="center"/>
      <protection/>
    </xf>
    <xf numFmtId="0" fontId="13" fillId="0" borderId="34" xfId="0" applyFont="1" applyFill="1" applyBorder="1" applyAlignment="1" applyProtection="1">
      <alignment horizontal="left" vertical="top" wrapText="1"/>
      <protection/>
    </xf>
    <xf numFmtId="0" fontId="13" fillId="0" borderId="35" xfId="0" applyFont="1" applyFill="1" applyBorder="1" applyAlignment="1" applyProtection="1">
      <alignment horizontal="left" vertical="top" wrapText="1"/>
      <protection/>
    </xf>
    <xf numFmtId="0" fontId="12" fillId="0" borderId="0" xfId="0" applyFont="1" applyFill="1" applyBorder="1" applyAlignment="1" applyProtection="1">
      <alignment horizontal="center"/>
      <protection/>
    </xf>
    <xf numFmtId="49" fontId="12" fillId="0" borderId="0" xfId="0" applyNumberFormat="1" applyFont="1" applyFill="1" applyBorder="1" applyAlignment="1" applyProtection="1">
      <alignment horizontal="center" vertical="top" wrapText="1"/>
      <protection/>
    </xf>
    <xf numFmtId="49" fontId="13" fillId="0" borderId="0"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14" fillId="0" borderId="24" xfId="0" applyNumberFormat="1" applyFont="1" applyFill="1" applyBorder="1" applyAlignment="1" applyProtection="1">
      <alignment horizontal="left" vertical="top" wrapText="1"/>
      <protection locked="0"/>
    </xf>
    <xf numFmtId="0" fontId="9" fillId="33" borderId="10" xfId="0" applyFont="1" applyFill="1" applyBorder="1" applyAlignment="1" applyProtection="1">
      <alignment horizontal="left" vertical="center"/>
      <protection/>
    </xf>
    <xf numFmtId="0" fontId="0" fillId="0" borderId="10" xfId="0" applyBorder="1" applyAlignment="1">
      <alignment/>
    </xf>
    <xf numFmtId="0" fontId="0" fillId="0" borderId="45" xfId="0" applyBorder="1" applyAlignment="1">
      <alignment/>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top" wrapText="1"/>
      <protection locked="0"/>
    </xf>
    <xf numFmtId="0" fontId="10" fillId="0" borderId="38" xfId="0" applyFont="1" applyFill="1" applyBorder="1" applyAlignment="1" applyProtection="1">
      <alignment horizontal="left" vertical="top" wrapText="1"/>
      <protection locked="0"/>
    </xf>
    <xf numFmtId="0" fontId="12" fillId="0" borderId="31" xfId="0" applyFont="1" applyFill="1" applyBorder="1" applyAlignment="1" applyProtection="1">
      <alignment horizontal="left" vertical="top" wrapText="1"/>
      <protection/>
    </xf>
    <xf numFmtId="0" fontId="12" fillId="0" borderId="23" xfId="0" applyFont="1" applyFill="1" applyBorder="1" applyAlignment="1" applyProtection="1">
      <alignment horizontal="left" vertical="top" wrapText="1"/>
      <protection/>
    </xf>
    <xf numFmtId="0" fontId="12" fillId="0" borderId="28"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locked="0"/>
    </xf>
    <xf numFmtId="0" fontId="9" fillId="0" borderId="0" xfId="0" applyFont="1" applyFill="1" applyAlignment="1" applyProtection="1">
      <alignment horizontal="center"/>
      <protection/>
    </xf>
    <xf numFmtId="49" fontId="13" fillId="0" borderId="29" xfId="0" applyNumberFormat="1" applyFont="1" applyFill="1" applyBorder="1" applyAlignment="1" applyProtection="1">
      <alignment horizontal="left" vertical="top" wrapText="1"/>
      <protection locked="0"/>
    </xf>
    <xf numFmtId="49" fontId="13" fillId="0" borderId="30" xfId="0" applyNumberFormat="1" applyFont="1" applyFill="1" applyBorder="1" applyAlignment="1" applyProtection="1">
      <alignment horizontal="left" vertical="top" wrapText="1"/>
      <protection locked="0"/>
    </xf>
    <xf numFmtId="0" fontId="9" fillId="33" borderId="29" xfId="0" applyFont="1" applyFill="1" applyBorder="1" applyAlignment="1" applyProtection="1">
      <alignment horizontal="left" vertical="top"/>
      <protection/>
    </xf>
    <xf numFmtId="0" fontId="9" fillId="33" borderId="33" xfId="0" applyFont="1" applyFill="1" applyBorder="1" applyAlignment="1" applyProtection="1">
      <alignment horizontal="left" vertical="top"/>
      <protection/>
    </xf>
    <xf numFmtId="49" fontId="10" fillId="0" borderId="23" xfId="0" applyNumberFormat="1" applyFont="1" applyFill="1" applyBorder="1" applyAlignment="1" applyProtection="1">
      <alignment horizontal="left" vertical="top" wrapText="1"/>
      <protection locked="0"/>
    </xf>
    <xf numFmtId="49" fontId="10" fillId="0" borderId="28" xfId="0" applyNumberFormat="1" applyFont="1" applyFill="1" applyBorder="1" applyAlignment="1" applyProtection="1">
      <alignment horizontal="left" vertical="top" wrapText="1"/>
      <protection locked="0"/>
    </xf>
    <xf numFmtId="49" fontId="10" fillId="0" borderId="29" xfId="0" applyNumberFormat="1" applyFont="1" applyFill="1" applyBorder="1" applyAlignment="1" applyProtection="1">
      <alignment horizontal="left" vertical="top" wrapText="1"/>
      <protection locked="0"/>
    </xf>
    <xf numFmtId="49" fontId="10" fillId="0" borderId="30" xfId="0" applyNumberFormat="1" applyFont="1" applyFill="1" applyBorder="1" applyAlignment="1" applyProtection="1">
      <alignment horizontal="left" vertical="top" wrapText="1"/>
      <protection locked="0"/>
    </xf>
    <xf numFmtId="49" fontId="13" fillId="0" borderId="26" xfId="0" applyNumberFormat="1" applyFont="1" applyFill="1" applyBorder="1" applyAlignment="1" applyProtection="1">
      <alignment horizontal="left" vertical="top" wrapText="1"/>
      <protection locked="0"/>
    </xf>
    <xf numFmtId="49" fontId="13" fillId="0" borderId="38" xfId="0" applyNumberFormat="1" applyFont="1" applyFill="1" applyBorder="1" applyAlignment="1" applyProtection="1">
      <alignment horizontal="left" vertical="top" wrapText="1"/>
      <protection locked="0"/>
    </xf>
    <xf numFmtId="0" fontId="32" fillId="0" borderId="0" xfId="0" applyFont="1" applyBorder="1" applyAlignment="1" applyProtection="1">
      <alignment horizontal="left" vertical="top" wrapText="1"/>
      <protection hidden="1"/>
    </xf>
    <xf numFmtId="0" fontId="33" fillId="0" borderId="0" xfId="0" applyFont="1" applyBorder="1" applyAlignment="1" applyProtection="1">
      <alignment horizontal="left" vertical="top" wrapText="1"/>
      <protection hidden="1"/>
    </xf>
    <xf numFmtId="0" fontId="31" fillId="0" borderId="0" xfId="0" applyFont="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0" fontId="33" fillId="0" borderId="0" xfId="0" applyFont="1" applyBorder="1" applyAlignment="1" applyProtection="1">
      <alignment horizontal="left" vertical="center" wrapText="1"/>
      <protection hidden="1"/>
    </xf>
    <xf numFmtId="0" fontId="12" fillId="0" borderId="32" xfId="0" applyFont="1" applyFill="1" applyBorder="1" applyAlignment="1" applyProtection="1">
      <alignment horizontal="left" vertical="top" wrapText="1"/>
      <protection/>
    </xf>
    <xf numFmtId="0" fontId="12" fillId="0" borderId="37" xfId="0" applyFont="1" applyFill="1" applyBorder="1" applyAlignment="1" applyProtection="1">
      <alignment horizontal="center" vertical="center" wrapText="1"/>
      <protection/>
    </xf>
    <xf numFmtId="0" fontId="12" fillId="0" borderId="38" xfId="0" applyFont="1" applyFill="1" applyBorder="1" applyAlignment="1" applyProtection="1">
      <alignment horizontal="center" vertical="center" wrapText="1"/>
      <protection/>
    </xf>
    <xf numFmtId="0" fontId="12" fillId="0" borderId="25" xfId="0" applyFont="1" applyFill="1" applyBorder="1" applyAlignment="1" applyProtection="1">
      <alignment horizontal="left" vertical="top" wrapText="1"/>
      <protection/>
    </xf>
    <xf numFmtId="0" fontId="12" fillId="0" borderId="29" xfId="0"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8" fillId="0" borderId="29"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6" xfId="0" applyFont="1" applyFill="1" applyBorder="1" applyAlignment="1" applyProtection="1">
      <alignment horizontal="left" vertical="top" wrapText="1"/>
      <protection/>
    </xf>
    <xf numFmtId="0" fontId="10" fillId="0" borderId="38" xfId="0" applyFont="1" applyFill="1" applyBorder="1" applyAlignment="1" applyProtection="1">
      <alignment horizontal="left" vertical="top" wrapText="1"/>
      <protection/>
    </xf>
    <xf numFmtId="0" fontId="13" fillId="0" borderId="26" xfId="0" applyFont="1" applyFill="1" applyBorder="1" applyAlignment="1" applyProtection="1">
      <alignment horizontal="left" vertical="top" wrapText="1"/>
      <protection/>
    </xf>
    <xf numFmtId="0" fontId="13" fillId="0" borderId="38" xfId="0" applyFont="1" applyFill="1" applyBorder="1" applyAlignment="1" applyProtection="1">
      <alignment horizontal="left" vertical="top" wrapText="1"/>
      <protection/>
    </xf>
    <xf numFmtId="0" fontId="8" fillId="0" borderId="26" xfId="0" applyFont="1" applyFill="1" applyBorder="1" applyAlignment="1" applyProtection="1">
      <alignment horizontal="left" vertical="top" wrapText="1"/>
      <protection locked="0"/>
    </xf>
    <xf numFmtId="0" fontId="8" fillId="0" borderId="38"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12" fillId="0" borderId="31" xfId="0" applyFont="1" applyFill="1" applyBorder="1" applyAlignment="1" applyProtection="1">
      <alignment horizontal="center" vertical="center" wrapText="1"/>
      <protection/>
    </xf>
    <xf numFmtId="0" fontId="12" fillId="0" borderId="28" xfId="0" applyFont="1" applyFill="1" applyBorder="1" applyAlignment="1" applyProtection="1">
      <alignment horizontal="center" vertical="center" wrapText="1"/>
      <protection/>
    </xf>
    <xf numFmtId="0" fontId="2" fillId="0" borderId="37" xfId="0" applyFont="1" applyFill="1" applyBorder="1" applyAlignment="1" applyProtection="1">
      <alignment horizontal="left" vertical="center"/>
      <protection locked="0"/>
    </xf>
    <xf numFmtId="0" fontId="13" fillId="0" borderId="10" xfId="0" applyNumberFormat="1" applyFont="1" applyFill="1" applyBorder="1" applyAlignment="1" applyProtection="1">
      <alignment horizontal="left" vertical="top" wrapText="1"/>
      <protection hidden="1"/>
    </xf>
    <xf numFmtId="0" fontId="13" fillId="0" borderId="46" xfId="0" applyNumberFormat="1" applyFont="1" applyFill="1" applyBorder="1" applyAlignment="1" applyProtection="1">
      <alignment horizontal="left" vertical="top" wrapText="1"/>
      <protection hidden="1"/>
    </xf>
    <xf numFmtId="0" fontId="10" fillId="33" borderId="0" xfId="0" applyFont="1" applyFill="1" applyAlignment="1" applyProtection="1">
      <alignment horizontal="center" vertical="distributed" wrapText="1"/>
      <protection/>
    </xf>
    <xf numFmtId="0" fontId="5" fillId="0" borderId="0" xfId="0" applyFont="1" applyBorder="1" applyAlignment="1" applyProtection="1">
      <alignment horizontal="center" vertical="top" textRotation="180"/>
      <protection hidden="1"/>
    </xf>
    <xf numFmtId="0" fontId="0" fillId="0" borderId="0" xfId="0" applyBorder="1" applyAlignment="1" applyProtection="1">
      <alignment horizontal="center" vertical="top" textRotation="180"/>
      <protection hidden="1"/>
    </xf>
    <xf numFmtId="0" fontId="31" fillId="0" borderId="0" xfId="0" applyFont="1" applyBorder="1" applyAlignment="1" applyProtection="1">
      <alignment horizontal="left" vertical="top" wrapText="1"/>
      <protection hidden="1"/>
    </xf>
    <xf numFmtId="0" fontId="23" fillId="0" borderId="0" xfId="0" applyFont="1" applyFill="1" applyBorder="1" applyAlignment="1" applyProtection="1">
      <alignment horizontal="left" vertical="top" wrapText="1"/>
      <protection/>
    </xf>
    <xf numFmtId="0" fontId="23" fillId="0" borderId="10" xfId="0" applyFont="1" applyFill="1" applyBorder="1" applyAlignment="1" applyProtection="1">
      <alignment horizontal="left" vertical="top" wrapText="1"/>
      <protection/>
    </xf>
    <xf numFmtId="0" fontId="23" fillId="0" borderId="0" xfId="0" applyFont="1" applyFill="1" applyAlignment="1" applyProtection="1">
      <alignment horizontal="left" vertical="top" wrapText="1"/>
      <protection/>
    </xf>
    <xf numFmtId="0" fontId="12" fillId="0" borderId="31" xfId="0" applyFont="1" applyFill="1" applyBorder="1" applyAlignment="1" applyProtection="1">
      <alignment horizontal="center" vertical="top" wrapText="1"/>
      <protection/>
    </xf>
    <xf numFmtId="0" fontId="12" fillId="0" borderId="23" xfId="0" applyFont="1" applyFill="1" applyBorder="1" applyAlignment="1" applyProtection="1">
      <alignment horizontal="center" vertical="top" wrapText="1"/>
      <protection/>
    </xf>
    <xf numFmtId="0" fontId="2" fillId="0" borderId="32" xfId="0" applyFont="1" applyFill="1" applyBorder="1" applyAlignment="1" applyProtection="1">
      <alignment horizontal="left" vertical="center" wrapText="1"/>
      <protection/>
    </xf>
    <xf numFmtId="0" fontId="18" fillId="0" borderId="47" xfId="0" applyFont="1" applyBorder="1" applyAlignment="1">
      <alignment vertical="top" wrapText="1"/>
    </xf>
    <xf numFmtId="0" fontId="0" fillId="0" borderId="48" xfId="0" applyFont="1" applyBorder="1" applyAlignment="1">
      <alignment/>
    </xf>
    <xf numFmtId="0" fontId="37" fillId="0" borderId="48" xfId="0" applyFont="1" applyBorder="1" applyAlignment="1" applyProtection="1">
      <alignment vertical="top" wrapText="1"/>
      <protection hidden="1"/>
    </xf>
    <xf numFmtId="0" fontId="0" fillId="0" borderId="48" xfId="0" applyFont="1" applyBorder="1" applyAlignment="1">
      <alignment vertical="top"/>
    </xf>
    <xf numFmtId="0" fontId="35" fillId="0" borderId="48" xfId="0" applyFont="1" applyBorder="1" applyAlignment="1" applyProtection="1">
      <alignment horizontal="left" vertical="top" wrapText="1"/>
      <protection hidden="1"/>
    </xf>
    <xf numFmtId="0" fontId="0" fillId="0" borderId="49" xfId="0" applyFont="1" applyBorder="1" applyAlignment="1">
      <alignment horizontal="left" vertical="top" wrapText="1"/>
    </xf>
    <xf numFmtId="0" fontId="37" fillId="0" borderId="50" xfId="0" applyFont="1" applyBorder="1" applyAlignment="1">
      <alignment vertical="top" wrapText="1"/>
    </xf>
    <xf numFmtId="0" fontId="22" fillId="0" borderId="50" xfId="0" applyFont="1" applyBorder="1" applyAlignment="1">
      <alignment vertical="top" wrapText="1"/>
    </xf>
    <xf numFmtId="0" fontId="22" fillId="0" borderId="50" xfId="0" applyFont="1" applyBorder="1" applyAlignment="1">
      <alignment/>
    </xf>
    <xf numFmtId="0" fontId="37" fillId="0" borderId="50" xfId="0" applyFont="1" applyBorder="1" applyAlignment="1">
      <alignment/>
    </xf>
    <xf numFmtId="0" fontId="0" fillId="0" borderId="51" xfId="0" applyBorder="1" applyAlignment="1">
      <alignment/>
    </xf>
    <xf numFmtId="0" fontId="35" fillId="0" borderId="52" xfId="0" applyFont="1" applyBorder="1" applyAlignment="1" applyProtection="1">
      <alignment horizontal="left" vertical="top" wrapText="1"/>
      <protection hidden="1"/>
    </xf>
    <xf numFmtId="0" fontId="22" fillId="0" borderId="21" xfId="0" applyFont="1" applyBorder="1" applyAlignment="1">
      <alignment/>
    </xf>
    <xf numFmtId="0" fontId="35" fillId="0" borderId="21" xfId="0" applyFont="1" applyBorder="1" applyAlignment="1" applyProtection="1">
      <alignment horizontal="left" vertical="top" wrapText="1"/>
      <protection hidden="1"/>
    </xf>
    <xf numFmtId="0" fontId="22" fillId="0" borderId="21" xfId="0" applyFont="1" applyBorder="1" applyAlignment="1">
      <alignment vertical="top"/>
    </xf>
    <xf numFmtId="0" fontId="22" fillId="0" borderId="53" xfId="0" applyFont="1" applyBorder="1" applyAlignment="1">
      <alignment horizontal="left" vertical="top" wrapText="1"/>
    </xf>
    <xf numFmtId="14" fontId="2" fillId="0" borderId="0" xfId="0" applyNumberFormat="1" applyFont="1" applyFill="1" applyBorder="1" applyAlignment="1" applyProtection="1">
      <alignment horizontal="center"/>
      <protection locked="0"/>
    </xf>
    <xf numFmtId="14" fontId="2" fillId="0" borderId="0" xfId="0" applyNumberFormat="1" applyFont="1" applyFill="1" applyBorder="1" applyAlignment="1" applyProtection="1">
      <alignment horizontal="center"/>
      <protection/>
    </xf>
    <xf numFmtId="0" fontId="13" fillId="0" borderId="0" xfId="0" applyFont="1" applyFill="1" applyAlignment="1" applyProtection="1">
      <alignment horizontal="center"/>
      <protection/>
    </xf>
    <xf numFmtId="0" fontId="33" fillId="0" borderId="54" xfId="0" applyFont="1" applyBorder="1" applyAlignment="1" applyProtection="1">
      <alignment horizontal="left" vertical="top" wrapText="1"/>
      <protection hidden="1"/>
    </xf>
    <xf numFmtId="0" fontId="12" fillId="0" borderId="18" xfId="0" applyFont="1" applyFill="1" applyBorder="1" applyAlignment="1" applyProtection="1">
      <alignment horizontal="left" vertical="top" wrapText="1"/>
      <protection/>
    </xf>
    <xf numFmtId="0" fontId="23" fillId="0" borderId="55" xfId="0" applyFont="1" applyFill="1" applyBorder="1" applyAlignment="1" applyProtection="1">
      <alignment horizontal="left" vertical="top" wrapText="1"/>
      <protection/>
    </xf>
    <xf numFmtId="0" fontId="12" fillId="33" borderId="22" xfId="0" applyFont="1" applyFill="1" applyBorder="1" applyAlignment="1" applyProtection="1">
      <alignment horizontal="center" vertical="center" wrapText="1"/>
      <protection/>
    </xf>
    <xf numFmtId="0" fontId="12" fillId="33" borderId="25" xfId="0" applyFont="1" applyFill="1" applyBorder="1" applyAlignment="1" applyProtection="1">
      <alignment horizontal="center" vertical="center" wrapText="1"/>
      <protection/>
    </xf>
    <xf numFmtId="0" fontId="15" fillId="0" borderId="31" xfId="0" applyFont="1" applyFill="1" applyBorder="1" applyAlignment="1" applyProtection="1">
      <alignment horizontal="left" vertical="top" wrapText="1"/>
      <protection/>
    </xf>
    <xf numFmtId="0" fontId="15" fillId="0" borderId="23" xfId="0" applyFont="1" applyFill="1" applyBorder="1" applyAlignment="1" applyProtection="1">
      <alignment horizontal="left" vertical="top" wrapText="1"/>
      <protection/>
    </xf>
    <xf numFmtId="0" fontId="15" fillId="0" borderId="32" xfId="0" applyFont="1" applyFill="1" applyBorder="1" applyAlignment="1" applyProtection="1">
      <alignment horizontal="left" vertical="top" wrapText="1"/>
      <protection/>
    </xf>
    <xf numFmtId="0" fontId="15" fillId="0" borderId="39"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25" xfId="0" applyFont="1" applyFill="1" applyBorder="1" applyAlignment="1" applyProtection="1">
      <alignment horizontal="left" vertical="top" wrapText="1"/>
      <protection/>
    </xf>
    <xf numFmtId="0" fontId="15" fillId="0" borderId="29" xfId="0" applyFont="1" applyFill="1" applyBorder="1" applyAlignment="1" applyProtection="1">
      <alignment horizontal="left" vertical="top" wrapText="1"/>
      <protection/>
    </xf>
    <xf numFmtId="0" fontId="15" fillId="0" borderId="33"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hidden="1"/>
    </xf>
    <xf numFmtId="43" fontId="13" fillId="0" borderId="10" xfId="33" applyFont="1" applyFill="1" applyBorder="1" applyAlignment="1" applyProtection="1">
      <alignment horizontal="left" vertical="top" wrapText="1"/>
      <protection hidden="1"/>
    </xf>
    <xf numFmtId="43" fontId="13" fillId="0" borderId="46" xfId="33" applyFont="1" applyFill="1" applyBorder="1" applyAlignment="1" applyProtection="1">
      <alignment horizontal="left" vertical="top" wrapText="1"/>
      <protection hidden="1"/>
    </xf>
    <xf numFmtId="0" fontId="10" fillId="0" borderId="23" xfId="0" applyFont="1" applyFill="1" applyBorder="1" applyAlignment="1" applyProtection="1">
      <alignment horizontal="left" vertical="top" wrapText="1"/>
      <protection locked="0"/>
    </xf>
    <xf numFmtId="0" fontId="10" fillId="0" borderId="28" xfId="0" applyFont="1" applyFill="1" applyBorder="1" applyAlignment="1" applyProtection="1">
      <alignment horizontal="left" vertical="top" wrapText="1"/>
      <protection locked="0"/>
    </xf>
    <xf numFmtId="0" fontId="10" fillId="0" borderId="29" xfId="0" applyFont="1" applyFill="1" applyBorder="1" applyAlignment="1" applyProtection="1">
      <alignment horizontal="left" vertical="top" wrapText="1"/>
      <protection locked="0"/>
    </xf>
    <xf numFmtId="0" fontId="10" fillId="0" borderId="30" xfId="0" applyFont="1" applyFill="1" applyBorder="1" applyAlignment="1" applyProtection="1">
      <alignment horizontal="left" vertical="top" wrapText="1"/>
      <protection locked="0"/>
    </xf>
    <xf numFmtId="0" fontId="81" fillId="33" borderId="0" xfId="0" applyFont="1" applyFill="1" applyBorder="1" applyAlignment="1" applyProtection="1">
      <alignment horizontal="left" vertical="top" wrapText="1"/>
      <protection/>
    </xf>
    <xf numFmtId="0" fontId="81" fillId="33" borderId="55" xfId="0" applyFont="1" applyFill="1" applyBorder="1" applyAlignment="1" applyProtection="1">
      <alignment horizontal="left" vertical="top" wrapText="1"/>
      <protection/>
    </xf>
    <xf numFmtId="0" fontId="12" fillId="33" borderId="56" xfId="0" applyFont="1" applyFill="1" applyBorder="1" applyAlignment="1" applyProtection="1">
      <alignment horizontal="left" vertical="top" wrapText="1"/>
      <protection/>
    </xf>
    <xf numFmtId="0" fontId="12" fillId="33" borderId="57" xfId="0" applyFont="1" applyFill="1" applyBorder="1" applyAlignment="1" applyProtection="1">
      <alignment horizontal="left" vertical="top" wrapText="1"/>
      <protection/>
    </xf>
    <xf numFmtId="0" fontId="12" fillId="33" borderId="58" xfId="0" applyFont="1" applyFill="1" applyBorder="1" applyAlignment="1" applyProtection="1">
      <alignment horizontal="left" vertical="top" wrapText="1"/>
      <protection/>
    </xf>
    <xf numFmtId="0" fontId="2" fillId="0" borderId="37" xfId="0" applyFont="1" applyFill="1" applyBorder="1" applyAlignment="1" applyProtection="1">
      <alignment horizontal="left" vertical="center"/>
      <protection/>
    </xf>
    <xf numFmtId="0" fontId="31" fillId="0" borderId="10" xfId="0" applyFont="1" applyBorder="1" applyAlignment="1" applyProtection="1">
      <alignment horizontal="left" vertical="top" wrapText="1"/>
      <protection hidden="1"/>
    </xf>
    <xf numFmtId="0" fontId="33" fillId="0" borderId="11" xfId="0" applyFont="1" applyBorder="1" applyAlignment="1" applyProtection="1">
      <alignment horizontal="left" vertical="top" wrapText="1"/>
      <protection hidden="1"/>
    </xf>
    <xf numFmtId="0" fontId="33" fillId="0" borderId="59" xfId="0" applyFont="1" applyBorder="1" applyAlignment="1" applyProtection="1">
      <alignment horizontal="left" vertical="top" wrapText="1"/>
      <protection hidden="1"/>
    </xf>
    <xf numFmtId="0" fontId="33" fillId="0" borderId="35" xfId="0" applyFont="1" applyBorder="1" applyAlignment="1" applyProtection="1">
      <alignment horizontal="left" vertical="top" wrapText="1"/>
      <protection hidden="1"/>
    </xf>
    <xf numFmtId="0" fontId="37" fillId="0" borderId="20" xfId="0" applyFont="1" applyBorder="1" applyAlignment="1">
      <alignment vertical="top" wrapText="1"/>
    </xf>
    <xf numFmtId="0" fontId="37" fillId="0" borderId="34" xfId="0" applyFont="1" applyBorder="1" applyAlignment="1">
      <alignment vertical="top" wrapText="1"/>
    </xf>
    <xf numFmtId="0" fontId="37" fillId="0" borderId="35" xfId="0" applyFont="1" applyBorder="1" applyAlignment="1">
      <alignment vertical="top" wrapText="1"/>
    </xf>
    <xf numFmtId="0" fontId="37" fillId="0" borderId="20" xfId="0" applyFont="1" applyBorder="1" applyAlignment="1">
      <alignment/>
    </xf>
    <xf numFmtId="0" fontId="37" fillId="0" borderId="36" xfId="0" applyFont="1" applyBorder="1" applyAlignment="1">
      <alignment/>
    </xf>
    <xf numFmtId="0" fontId="35" fillId="0" borderId="15" xfId="0" applyFont="1" applyBorder="1" applyAlignment="1" applyProtection="1">
      <alignment horizontal="left" vertical="top" wrapText="1"/>
      <protection hidden="1"/>
    </xf>
    <xf numFmtId="0" fontId="35" fillId="0" borderId="38" xfId="0" applyFont="1" applyBorder="1" applyAlignment="1" applyProtection="1">
      <alignment horizontal="left" vertical="top" wrapText="1"/>
      <protection hidden="1"/>
    </xf>
    <xf numFmtId="0" fontId="18" fillId="0" borderId="60" xfId="0" applyFont="1" applyBorder="1" applyAlignment="1">
      <alignment vertical="top" wrapText="1"/>
    </xf>
    <xf numFmtId="0" fontId="18" fillId="0" borderId="61" xfId="0" applyFont="1" applyBorder="1" applyAlignment="1">
      <alignment vertical="top" wrapText="1"/>
    </xf>
    <xf numFmtId="0" fontId="37" fillId="0" borderId="56" xfId="0" applyFont="1" applyBorder="1" applyAlignment="1" applyProtection="1">
      <alignment vertical="top" wrapText="1"/>
      <protection hidden="1"/>
    </xf>
    <xf numFmtId="0" fontId="37" fillId="0" borderId="57" xfId="0" applyFont="1" applyBorder="1" applyAlignment="1" applyProtection="1">
      <alignment vertical="top" wrapText="1"/>
      <protection hidden="1"/>
    </xf>
    <xf numFmtId="0" fontId="37" fillId="0" borderId="61" xfId="0" applyFont="1" applyBorder="1" applyAlignment="1" applyProtection="1">
      <alignment vertical="top" wrapText="1"/>
      <protection hidden="1"/>
    </xf>
    <xf numFmtId="0" fontId="35" fillId="0" borderId="56" xfId="0" applyFont="1" applyBorder="1" applyAlignment="1" applyProtection="1">
      <alignment horizontal="left" vertical="top" wrapText="1"/>
      <protection hidden="1"/>
    </xf>
    <xf numFmtId="0" fontId="35" fillId="0" borderId="58" xfId="0" applyFont="1" applyBorder="1" applyAlignment="1" applyProtection="1">
      <alignment horizontal="left" vertical="top" wrapText="1"/>
      <protection hidden="1"/>
    </xf>
    <xf numFmtId="0" fontId="12" fillId="0" borderId="56" xfId="0" applyFont="1" applyFill="1" applyBorder="1" applyAlignment="1" applyProtection="1">
      <alignment horizontal="left" vertical="top" wrapText="1"/>
      <protection/>
    </xf>
    <xf numFmtId="0" fontId="12" fillId="0" borderId="57" xfId="0" applyFont="1" applyFill="1" applyBorder="1" applyAlignment="1" applyProtection="1">
      <alignment horizontal="left" vertical="top" wrapText="1"/>
      <protection/>
    </xf>
    <xf numFmtId="0" fontId="12" fillId="0" borderId="58"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35" fillId="0" borderId="37" xfId="0" applyFont="1" applyBorder="1" applyAlignment="1" applyProtection="1">
      <alignment horizontal="left" vertical="top" wrapText="1"/>
      <protection hidden="1"/>
    </xf>
    <xf numFmtId="0" fontId="35" fillId="0" borderId="26" xfId="0" applyFont="1" applyBorder="1" applyAlignment="1" applyProtection="1">
      <alignment horizontal="left" vertical="top" wrapText="1"/>
      <protection hidden="1"/>
    </xf>
    <xf numFmtId="0" fontId="35" fillId="0" borderId="27" xfId="0" applyFont="1" applyBorder="1" applyAlignment="1" applyProtection="1">
      <alignment horizontal="left" vertical="top" wrapText="1"/>
      <protection hidden="1"/>
    </xf>
    <xf numFmtId="0" fontId="15" fillId="35" borderId="31" xfId="0" applyFont="1" applyFill="1" applyBorder="1" applyAlignment="1" applyProtection="1">
      <alignment horizontal="left" vertical="top" wrapText="1"/>
      <protection locked="0"/>
    </xf>
    <xf numFmtId="0" fontId="12" fillId="33" borderId="17" xfId="0" applyFont="1" applyFill="1" applyBorder="1" applyAlignment="1" applyProtection="1">
      <alignment horizontal="left" vertical="top" wrapText="1"/>
      <protection/>
    </xf>
    <xf numFmtId="0" fontId="10" fillId="0" borderId="23" xfId="0" applyFont="1" applyFill="1" applyBorder="1" applyAlignment="1" applyProtection="1">
      <alignment horizontal="center" vertical="top" wrapText="1"/>
      <protection/>
    </xf>
    <xf numFmtId="0" fontId="10" fillId="0" borderId="28" xfId="0" applyFont="1" applyFill="1" applyBorder="1" applyAlignment="1" applyProtection="1">
      <alignment horizontal="center" vertical="top" wrapText="1"/>
      <protection/>
    </xf>
    <xf numFmtId="0" fontId="10" fillId="0" borderId="0" xfId="0" applyFont="1" applyFill="1" applyBorder="1" applyAlignment="1" applyProtection="1">
      <alignment horizontal="center" vertical="top" wrapText="1"/>
      <protection/>
    </xf>
    <xf numFmtId="0" fontId="10" fillId="0" borderId="24" xfId="0" applyFont="1" applyFill="1" applyBorder="1" applyAlignment="1" applyProtection="1">
      <alignment horizontal="center" vertical="top" wrapText="1"/>
      <protection/>
    </xf>
    <xf numFmtId="0" fontId="10" fillId="0" borderId="29" xfId="0" applyFont="1" applyFill="1" applyBorder="1" applyAlignment="1" applyProtection="1">
      <alignment horizontal="center" vertical="top" wrapText="1"/>
      <protection/>
    </xf>
    <xf numFmtId="0" fontId="10" fillId="0" borderId="30" xfId="0" applyFont="1" applyFill="1" applyBorder="1" applyAlignment="1" applyProtection="1">
      <alignment horizontal="center" vertical="top" wrapText="1"/>
      <protection/>
    </xf>
    <xf numFmtId="0" fontId="9" fillId="33" borderId="45" xfId="0" applyFont="1" applyFill="1" applyBorder="1" applyAlignment="1" applyProtection="1">
      <alignment horizontal="left" vertical="center"/>
      <protection/>
    </xf>
    <xf numFmtId="0" fontId="9" fillId="33" borderId="29" xfId="0" applyFont="1" applyFill="1" applyBorder="1" applyAlignment="1" applyProtection="1">
      <alignment horizontal="left" vertical="center"/>
      <protection/>
    </xf>
    <xf numFmtId="0" fontId="9" fillId="33" borderId="33" xfId="0" applyFont="1" applyFill="1" applyBorder="1" applyAlignment="1" applyProtection="1">
      <alignment horizontal="left" vertical="center"/>
      <protection/>
    </xf>
    <xf numFmtId="0" fontId="28" fillId="0" borderId="0" xfId="0" applyFont="1" applyBorder="1" applyAlignment="1" applyProtection="1">
      <alignment horizontal="left" vertical="top" wrapText="1"/>
      <protection hidden="1"/>
    </xf>
    <xf numFmtId="0" fontId="38" fillId="0" borderId="0" xfId="0" applyFont="1" applyBorder="1" applyAlignment="1" applyProtection="1">
      <alignment horizontal="left" vertical="top" wrapText="1"/>
      <protection hidden="1"/>
    </xf>
    <xf numFmtId="0" fontId="35" fillId="0" borderId="0" xfId="0" applyFont="1" applyBorder="1" applyAlignment="1" applyProtection="1">
      <alignment horizontal="left" vertical="top" wrapText="1"/>
      <protection hidden="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11</xdr:row>
      <xdr:rowOff>114300</xdr:rowOff>
    </xdr:from>
    <xdr:to>
      <xdr:col>7</xdr:col>
      <xdr:colOff>200025</xdr:colOff>
      <xdr:row>24</xdr:row>
      <xdr:rowOff>76200</xdr:rowOff>
    </xdr:to>
    <xdr:sp>
      <xdr:nvSpPr>
        <xdr:cNvPr id="1" name="WordArt 118"/>
        <xdr:cNvSpPr>
          <a:spLocks/>
        </xdr:cNvSpPr>
      </xdr:nvSpPr>
      <xdr:spPr>
        <a:xfrm>
          <a:off x="1066800" y="2419350"/>
          <a:ext cx="4733925" cy="291465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新細明體"/>
              <a:cs typeface="新細明體"/>
            </a:rPr>
            <a:t>Specimen</a:t>
          </a:r>
        </a:p>
      </xdr:txBody>
    </xdr:sp>
    <xdr:clientData/>
  </xdr:twoCellAnchor>
  <xdr:twoCellAnchor>
    <xdr:from>
      <xdr:col>2</xdr:col>
      <xdr:colOff>161925</xdr:colOff>
      <xdr:row>38</xdr:row>
      <xdr:rowOff>76200</xdr:rowOff>
    </xdr:from>
    <xdr:to>
      <xdr:col>4</xdr:col>
      <xdr:colOff>2152650</xdr:colOff>
      <xdr:row>38</xdr:row>
      <xdr:rowOff>742950</xdr:rowOff>
    </xdr:to>
    <xdr:sp>
      <xdr:nvSpPr>
        <xdr:cNvPr id="2" name="Text Box 124"/>
        <xdr:cNvSpPr txBox="1">
          <a:spLocks noChangeArrowheads="1"/>
        </xdr:cNvSpPr>
      </xdr:nvSpPr>
      <xdr:spPr>
        <a:xfrm>
          <a:off x="1371600" y="9753600"/>
          <a:ext cx="3048000" cy="666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SHA: </a:t>
          </a:r>
          <a:r>
            <a:rPr lang="en-US" cap="none" sz="900" b="0" i="0" u="none" baseline="0">
              <a:solidFill>
                <a:srgbClr val="000000"/>
              </a:solidFill>
              <a:latin typeface="新細明體"/>
              <a:ea typeface="新細明體"/>
              <a:cs typeface="新細明體"/>
            </a:rPr>
            <a:t>申請人僅負擔貴行費用</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中間轉匯銀行及收款行之費用將在匯款內扣除</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Only the Bank's charges shall be  borne  by applicant. (intermediary bank's charges and paying bank's charges will be deducted from the remitted amount.)  </a:t>
          </a:r>
        </a:p>
      </xdr:txBody>
    </xdr:sp>
    <xdr:clientData/>
  </xdr:twoCellAnchor>
  <xdr:twoCellAnchor>
    <xdr:from>
      <xdr:col>2</xdr:col>
      <xdr:colOff>161925</xdr:colOff>
      <xdr:row>38</xdr:row>
      <xdr:rowOff>752475</xdr:rowOff>
    </xdr:from>
    <xdr:to>
      <xdr:col>4</xdr:col>
      <xdr:colOff>2114550</xdr:colOff>
      <xdr:row>38</xdr:row>
      <xdr:rowOff>1095375</xdr:rowOff>
    </xdr:to>
    <xdr:sp>
      <xdr:nvSpPr>
        <xdr:cNvPr id="3" name="Text Box 125"/>
        <xdr:cNvSpPr txBox="1">
          <a:spLocks noChangeArrowheads="1"/>
        </xdr:cNvSpPr>
      </xdr:nvSpPr>
      <xdr:spPr>
        <a:xfrm>
          <a:off x="1371600" y="10429875"/>
          <a:ext cx="3009900" cy="3429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BEN: </a:t>
          </a:r>
          <a:r>
            <a:rPr lang="en-US" cap="none" sz="900" b="0" i="0" u="none" baseline="0">
              <a:solidFill>
                <a:srgbClr val="000000"/>
              </a:solidFill>
              <a:latin typeface="新細明體"/>
              <a:ea typeface="新細明體"/>
              <a:cs typeface="新細明體"/>
            </a:rPr>
            <a:t>所有費用由收款人負擔。</a:t>
          </a:r>
          <a:r>
            <a:rPr lang="en-US" cap="none" sz="900" b="0" i="0" u="none" baseline="0">
              <a:solidFill>
                <a:srgbClr val="000000"/>
              </a:solidFill>
              <a:latin typeface="新細明體"/>
              <a:ea typeface="新細明體"/>
              <a:cs typeface="新細明體"/>
            </a:rPr>
            <a:t>All local and overseas bank charges shall be borne by beneficiary.  </a:t>
          </a:r>
        </a:p>
      </xdr:txBody>
    </xdr:sp>
    <xdr:clientData/>
  </xdr:twoCellAnchor>
  <xdr:twoCellAnchor>
    <xdr:from>
      <xdr:col>2</xdr:col>
      <xdr:colOff>152400</xdr:colOff>
      <xdr:row>38</xdr:row>
      <xdr:rowOff>1133475</xdr:rowOff>
    </xdr:from>
    <xdr:to>
      <xdr:col>4</xdr:col>
      <xdr:colOff>2114550</xdr:colOff>
      <xdr:row>39</xdr:row>
      <xdr:rowOff>285750</xdr:rowOff>
    </xdr:to>
    <xdr:sp>
      <xdr:nvSpPr>
        <xdr:cNvPr id="4" name="Text Box 127"/>
        <xdr:cNvSpPr txBox="1">
          <a:spLocks noChangeArrowheads="1"/>
        </xdr:cNvSpPr>
      </xdr:nvSpPr>
      <xdr:spPr>
        <a:xfrm>
          <a:off x="1362075" y="10810875"/>
          <a:ext cx="3019425" cy="1114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全額到收款銀行：申請人負擔貴行及中間轉匯銀行之費用，收款銀行費用由收款人負擔。</a:t>
          </a:r>
          <a:r>
            <a:rPr lang="en-US" cap="none" sz="900" b="0" i="0" u="none" baseline="0">
              <a:solidFill>
                <a:srgbClr val="000000"/>
              </a:solidFill>
              <a:latin typeface="新細明體"/>
              <a:ea typeface="新細明體"/>
              <a:cs typeface="新細明體"/>
            </a:rPr>
            <a:t>Full amount remitted to paying bank</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the Bank's charges and intermediary bank's charges shall be borne by applicant, and paying bank's charges shall be borne by beneficiary.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27</xdr:row>
      <xdr:rowOff>47625</xdr:rowOff>
    </xdr:from>
    <xdr:to>
      <xdr:col>3</xdr:col>
      <xdr:colOff>2190750</xdr:colOff>
      <xdr:row>29</xdr:row>
      <xdr:rowOff>161925</xdr:rowOff>
    </xdr:to>
    <xdr:sp>
      <xdr:nvSpPr>
        <xdr:cNvPr id="1" name="Text Box 84"/>
        <xdr:cNvSpPr txBox="1">
          <a:spLocks noChangeArrowheads="1"/>
        </xdr:cNvSpPr>
      </xdr:nvSpPr>
      <xdr:spPr>
        <a:xfrm>
          <a:off x="1009650" y="7077075"/>
          <a:ext cx="3048000" cy="12382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SHA: </a:t>
          </a:r>
          <a:r>
            <a:rPr lang="en-US" cap="none" sz="900" b="0" i="0" u="none" baseline="0">
              <a:solidFill>
                <a:srgbClr val="000000"/>
              </a:solidFill>
              <a:latin typeface="新細明體"/>
              <a:ea typeface="新細明體"/>
              <a:cs typeface="新細明體"/>
            </a:rPr>
            <a:t>申請人僅負擔貴行費用</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中間轉匯銀行及收款行之費用將在匯款內扣除</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Only the Bank's charges shall be  borne  by applicant. (intermediary bank's charges and paying bank's charges will be deducted from the remitted amount.)  </a:t>
          </a:r>
        </a:p>
      </xdr:txBody>
    </xdr:sp>
    <xdr:clientData/>
  </xdr:twoCellAnchor>
  <xdr:twoCellAnchor>
    <xdr:from>
      <xdr:col>1</xdr:col>
      <xdr:colOff>180975</xdr:colOff>
      <xdr:row>28</xdr:row>
      <xdr:rowOff>371475</xdr:rowOff>
    </xdr:from>
    <xdr:to>
      <xdr:col>3</xdr:col>
      <xdr:colOff>2133600</xdr:colOff>
      <xdr:row>28</xdr:row>
      <xdr:rowOff>714375</xdr:rowOff>
    </xdr:to>
    <xdr:sp>
      <xdr:nvSpPr>
        <xdr:cNvPr id="2" name="Text Box 85"/>
        <xdr:cNvSpPr txBox="1">
          <a:spLocks noChangeArrowheads="1"/>
        </xdr:cNvSpPr>
      </xdr:nvSpPr>
      <xdr:spPr>
        <a:xfrm>
          <a:off x="990600" y="7696200"/>
          <a:ext cx="3009900" cy="3429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BEN: </a:t>
          </a:r>
          <a:r>
            <a:rPr lang="en-US" cap="none" sz="900" b="0" i="0" u="none" baseline="0">
              <a:solidFill>
                <a:srgbClr val="000000"/>
              </a:solidFill>
              <a:latin typeface="新細明體"/>
              <a:ea typeface="新細明體"/>
              <a:cs typeface="新細明體"/>
            </a:rPr>
            <a:t>所有費用由收款人負擔。</a:t>
          </a:r>
          <a:r>
            <a:rPr lang="en-US" cap="none" sz="900" b="0" i="0" u="none" baseline="0">
              <a:solidFill>
                <a:srgbClr val="000000"/>
              </a:solidFill>
              <a:latin typeface="新細明體"/>
              <a:ea typeface="新細明體"/>
              <a:cs typeface="新細明體"/>
            </a:rPr>
            <a:t>All local and overseas bank charges shall be borne by beneficiary.  </a:t>
          </a:r>
        </a:p>
      </xdr:txBody>
    </xdr:sp>
    <xdr:clientData/>
  </xdr:twoCellAnchor>
  <xdr:twoCellAnchor>
    <xdr:from>
      <xdr:col>1</xdr:col>
      <xdr:colOff>171450</xdr:colOff>
      <xdr:row>28</xdr:row>
      <xdr:rowOff>742950</xdr:rowOff>
    </xdr:from>
    <xdr:to>
      <xdr:col>3</xdr:col>
      <xdr:colOff>2133600</xdr:colOff>
      <xdr:row>29</xdr:row>
      <xdr:rowOff>647700</xdr:rowOff>
    </xdr:to>
    <xdr:sp>
      <xdr:nvSpPr>
        <xdr:cNvPr id="3" name="Text Box 87"/>
        <xdr:cNvSpPr txBox="1">
          <a:spLocks noChangeArrowheads="1"/>
        </xdr:cNvSpPr>
      </xdr:nvSpPr>
      <xdr:spPr>
        <a:xfrm>
          <a:off x="981075" y="8067675"/>
          <a:ext cx="3019425" cy="733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全額到收款銀行：申請人負擔貴行及中間轉匯銀行之費用，收款銀行費用由收款人負擔。</a:t>
          </a:r>
          <a:r>
            <a:rPr lang="en-US" cap="none" sz="900" b="0" i="0" u="none" baseline="0">
              <a:solidFill>
                <a:srgbClr val="000000"/>
              </a:solidFill>
              <a:latin typeface="新細明體"/>
              <a:ea typeface="新細明體"/>
              <a:cs typeface="新細明體"/>
            </a:rPr>
            <a:t>Full amount remitted to paying bank</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the Bank's charges and intermediary bank's charges shall be borne by applicant, and paying bank's charges shall be borne by beneficiary.</a:t>
          </a:r>
        </a:p>
      </xdr:txBody>
    </xdr:sp>
    <xdr:clientData/>
  </xdr:twoCellAnchor>
  <xdr:twoCellAnchor>
    <xdr:from>
      <xdr:col>1</xdr:col>
      <xdr:colOff>180975</xdr:colOff>
      <xdr:row>61</xdr:row>
      <xdr:rowOff>142875</xdr:rowOff>
    </xdr:from>
    <xdr:to>
      <xdr:col>3</xdr:col>
      <xdr:colOff>2171700</xdr:colOff>
      <xdr:row>62</xdr:row>
      <xdr:rowOff>171450</xdr:rowOff>
    </xdr:to>
    <xdr:sp>
      <xdr:nvSpPr>
        <xdr:cNvPr id="4" name="Text Box 97"/>
        <xdr:cNvSpPr txBox="1">
          <a:spLocks noChangeArrowheads="1"/>
        </xdr:cNvSpPr>
      </xdr:nvSpPr>
      <xdr:spPr>
        <a:xfrm>
          <a:off x="990600" y="17897475"/>
          <a:ext cx="3048000" cy="352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SHA: </a:t>
          </a:r>
          <a:r>
            <a:rPr lang="en-US" cap="none" sz="900" b="0" i="0" u="none" baseline="0">
              <a:solidFill>
                <a:srgbClr val="000000"/>
              </a:solidFill>
              <a:latin typeface="新細明體"/>
              <a:ea typeface="新細明體"/>
              <a:cs typeface="新細明體"/>
            </a:rPr>
            <a:t>申請人僅負擔貴行費用</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中間轉匯銀行及收款行之費用將在匯款內扣除</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Only the Bank's charges shall be  borne  by applicant. (intermediary bank's charges and paying bank's charges will be deducted from the remitted amount.)  </a:t>
          </a:r>
        </a:p>
      </xdr:txBody>
    </xdr:sp>
    <xdr:clientData/>
  </xdr:twoCellAnchor>
  <xdr:twoCellAnchor>
    <xdr:from>
      <xdr:col>1</xdr:col>
      <xdr:colOff>209550</xdr:colOff>
      <xdr:row>62</xdr:row>
      <xdr:rowOff>200025</xdr:rowOff>
    </xdr:from>
    <xdr:to>
      <xdr:col>3</xdr:col>
      <xdr:colOff>2162175</xdr:colOff>
      <xdr:row>62</xdr:row>
      <xdr:rowOff>561975</xdr:rowOff>
    </xdr:to>
    <xdr:sp>
      <xdr:nvSpPr>
        <xdr:cNvPr id="5" name="Text Box 98"/>
        <xdr:cNvSpPr txBox="1">
          <a:spLocks noChangeArrowheads="1"/>
        </xdr:cNvSpPr>
      </xdr:nvSpPr>
      <xdr:spPr>
        <a:xfrm>
          <a:off x="1019175" y="18278475"/>
          <a:ext cx="3009900" cy="361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BEN: </a:t>
          </a:r>
          <a:r>
            <a:rPr lang="en-US" cap="none" sz="900" b="0" i="0" u="none" baseline="0">
              <a:solidFill>
                <a:srgbClr val="000000"/>
              </a:solidFill>
              <a:latin typeface="新細明體"/>
              <a:ea typeface="新細明體"/>
              <a:cs typeface="新細明體"/>
            </a:rPr>
            <a:t>所有費用由收款人負擔。</a:t>
          </a:r>
          <a:r>
            <a:rPr lang="en-US" cap="none" sz="900" b="0" i="0" u="none" baseline="0">
              <a:solidFill>
                <a:srgbClr val="000000"/>
              </a:solidFill>
              <a:latin typeface="新細明體"/>
              <a:ea typeface="新細明體"/>
              <a:cs typeface="新細明體"/>
            </a:rPr>
            <a:t>All local and overseas bank charges shall be borne by beneficiary.  </a:t>
          </a:r>
        </a:p>
      </xdr:txBody>
    </xdr:sp>
    <xdr:clientData/>
  </xdr:twoCellAnchor>
  <xdr:twoCellAnchor>
    <xdr:from>
      <xdr:col>1</xdr:col>
      <xdr:colOff>200025</xdr:colOff>
      <xdr:row>62</xdr:row>
      <xdr:rowOff>571500</xdr:rowOff>
    </xdr:from>
    <xdr:to>
      <xdr:col>3</xdr:col>
      <xdr:colOff>2162175</xdr:colOff>
      <xdr:row>63</xdr:row>
      <xdr:rowOff>390525</xdr:rowOff>
    </xdr:to>
    <xdr:sp>
      <xdr:nvSpPr>
        <xdr:cNvPr id="6" name="Text Box 100"/>
        <xdr:cNvSpPr txBox="1">
          <a:spLocks noChangeArrowheads="1"/>
        </xdr:cNvSpPr>
      </xdr:nvSpPr>
      <xdr:spPr>
        <a:xfrm>
          <a:off x="1009650" y="18649950"/>
          <a:ext cx="3019425" cy="6953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全額到收款銀行：申請人負擔貴行及中間轉匯銀行之費用，收款銀行費用由收款人負擔。</a:t>
          </a:r>
          <a:r>
            <a:rPr lang="en-US" cap="none" sz="900" b="0" i="0" u="none" baseline="0">
              <a:solidFill>
                <a:srgbClr val="000000"/>
              </a:solidFill>
              <a:latin typeface="新細明體"/>
              <a:ea typeface="新細明體"/>
              <a:cs typeface="新細明體"/>
            </a:rPr>
            <a:t>Full amount remitted to paying bank</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the Bank's charges and intermediary bank's charges shall be borne by applicant, and paying bank's charges shall be borne by beneficiary.</a:t>
          </a:r>
        </a:p>
      </xdr:txBody>
    </xdr:sp>
    <xdr:clientData/>
  </xdr:twoCellAnchor>
  <xdr:twoCellAnchor editAs="oneCell">
    <xdr:from>
      <xdr:col>0</xdr:col>
      <xdr:colOff>19050</xdr:colOff>
      <xdr:row>0</xdr:row>
      <xdr:rowOff>0</xdr:rowOff>
    </xdr:from>
    <xdr:to>
      <xdr:col>1</xdr:col>
      <xdr:colOff>266700</xdr:colOff>
      <xdr:row>4</xdr:row>
      <xdr:rowOff>19050</xdr:rowOff>
    </xdr:to>
    <xdr:pic>
      <xdr:nvPicPr>
        <xdr:cNvPr id="7" name="圖片 35"/>
        <xdr:cNvPicPr preferRelativeResize="1">
          <a:picLocks noChangeAspect="1"/>
        </xdr:cNvPicPr>
      </xdr:nvPicPr>
      <xdr:blipFill>
        <a:blip r:embed="rId1"/>
        <a:stretch>
          <a:fillRect/>
        </a:stretch>
      </xdr:blipFill>
      <xdr:spPr>
        <a:xfrm>
          <a:off x="19050" y="0"/>
          <a:ext cx="1057275" cy="790575"/>
        </a:xfrm>
        <a:prstGeom prst="rect">
          <a:avLst/>
        </a:prstGeom>
        <a:noFill/>
        <a:ln w="9525" cmpd="sng">
          <a:noFill/>
        </a:ln>
      </xdr:spPr>
    </xdr:pic>
    <xdr:clientData/>
  </xdr:twoCellAnchor>
  <xdr:twoCellAnchor editAs="oneCell">
    <xdr:from>
      <xdr:col>0</xdr:col>
      <xdr:colOff>0</xdr:colOff>
      <xdr:row>34</xdr:row>
      <xdr:rowOff>38100</xdr:rowOff>
    </xdr:from>
    <xdr:to>
      <xdr:col>1</xdr:col>
      <xdr:colOff>247650</xdr:colOff>
      <xdr:row>38</xdr:row>
      <xdr:rowOff>47625</xdr:rowOff>
    </xdr:to>
    <xdr:pic>
      <xdr:nvPicPr>
        <xdr:cNvPr id="8" name="圖片 36"/>
        <xdr:cNvPicPr preferRelativeResize="1">
          <a:picLocks noChangeAspect="1"/>
        </xdr:cNvPicPr>
      </xdr:nvPicPr>
      <xdr:blipFill>
        <a:blip r:embed="rId1"/>
        <a:stretch>
          <a:fillRect/>
        </a:stretch>
      </xdr:blipFill>
      <xdr:spPr>
        <a:xfrm>
          <a:off x="0" y="10953750"/>
          <a:ext cx="105727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27</xdr:row>
      <xdr:rowOff>47625</xdr:rowOff>
    </xdr:from>
    <xdr:to>
      <xdr:col>4</xdr:col>
      <xdr:colOff>0</xdr:colOff>
      <xdr:row>29</xdr:row>
      <xdr:rowOff>104775</xdr:rowOff>
    </xdr:to>
    <xdr:sp>
      <xdr:nvSpPr>
        <xdr:cNvPr id="1" name="Text Box 35"/>
        <xdr:cNvSpPr txBox="1">
          <a:spLocks noChangeArrowheads="1"/>
        </xdr:cNvSpPr>
      </xdr:nvSpPr>
      <xdr:spPr>
        <a:xfrm>
          <a:off x="1047750" y="7115175"/>
          <a:ext cx="3048000" cy="11620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SHA: </a:t>
          </a:r>
          <a:r>
            <a:rPr lang="en-US" cap="none" sz="900" b="0" i="0" u="none" baseline="0">
              <a:solidFill>
                <a:srgbClr val="000000"/>
              </a:solidFill>
              <a:latin typeface="新細明體"/>
              <a:ea typeface="新細明體"/>
              <a:cs typeface="新細明體"/>
            </a:rPr>
            <a:t>申請人僅負擔貴行費用</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中間轉匯銀行及收款行之費用將在匯款內扣除</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Only the Bank's charges shall be  borne  by applicant. (intermediary bank's charges and paying bank's charges will be deducted from the remitted amount.)  </a:t>
          </a:r>
        </a:p>
      </xdr:txBody>
    </xdr:sp>
    <xdr:clientData/>
  </xdr:twoCellAnchor>
  <xdr:twoCellAnchor>
    <xdr:from>
      <xdr:col>1</xdr:col>
      <xdr:colOff>238125</xdr:colOff>
      <xdr:row>28</xdr:row>
      <xdr:rowOff>333375</xdr:rowOff>
    </xdr:from>
    <xdr:to>
      <xdr:col>3</xdr:col>
      <xdr:colOff>2190750</xdr:colOff>
      <xdr:row>29</xdr:row>
      <xdr:rowOff>66675</xdr:rowOff>
    </xdr:to>
    <xdr:sp>
      <xdr:nvSpPr>
        <xdr:cNvPr id="2" name="Text Box 36"/>
        <xdr:cNvSpPr txBox="1">
          <a:spLocks noChangeArrowheads="1"/>
        </xdr:cNvSpPr>
      </xdr:nvSpPr>
      <xdr:spPr>
        <a:xfrm>
          <a:off x="1047750" y="7696200"/>
          <a:ext cx="3009900" cy="542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BEN: </a:t>
          </a:r>
          <a:r>
            <a:rPr lang="en-US" cap="none" sz="900" b="0" i="0" u="none" baseline="0">
              <a:solidFill>
                <a:srgbClr val="000000"/>
              </a:solidFill>
              <a:latin typeface="新細明體"/>
              <a:ea typeface="新細明體"/>
              <a:cs typeface="新細明體"/>
            </a:rPr>
            <a:t>所有費用由收款人負擔。</a:t>
          </a:r>
          <a:r>
            <a:rPr lang="en-US" cap="none" sz="900" b="0" i="0" u="none" baseline="0">
              <a:solidFill>
                <a:srgbClr val="000000"/>
              </a:solidFill>
              <a:latin typeface="新細明體"/>
              <a:ea typeface="新細明體"/>
              <a:cs typeface="新細明體"/>
            </a:rPr>
            <a:t>All local and overseas bank charges shall be borne by beneficiary.  </a:t>
          </a:r>
        </a:p>
      </xdr:txBody>
    </xdr:sp>
    <xdr:clientData/>
  </xdr:twoCellAnchor>
  <xdr:twoCellAnchor>
    <xdr:from>
      <xdr:col>1</xdr:col>
      <xdr:colOff>219075</xdr:colOff>
      <xdr:row>28</xdr:row>
      <xdr:rowOff>685800</xdr:rowOff>
    </xdr:from>
    <xdr:to>
      <xdr:col>3</xdr:col>
      <xdr:colOff>2181225</xdr:colOff>
      <xdr:row>30</xdr:row>
      <xdr:rowOff>9525</xdr:rowOff>
    </xdr:to>
    <xdr:sp>
      <xdr:nvSpPr>
        <xdr:cNvPr id="3" name="Text Box 38"/>
        <xdr:cNvSpPr txBox="1">
          <a:spLocks noChangeArrowheads="1"/>
        </xdr:cNvSpPr>
      </xdr:nvSpPr>
      <xdr:spPr>
        <a:xfrm>
          <a:off x="1028700" y="8048625"/>
          <a:ext cx="3019425" cy="771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全額到收款銀行：申請人負擔貴行及中間轉匯銀行之費用，收款銀行費用由收款人負擔。</a:t>
          </a:r>
          <a:r>
            <a:rPr lang="en-US" cap="none" sz="900" b="0" i="0" u="none" baseline="0">
              <a:solidFill>
                <a:srgbClr val="000000"/>
              </a:solidFill>
              <a:latin typeface="新細明體"/>
              <a:ea typeface="新細明體"/>
              <a:cs typeface="新細明體"/>
            </a:rPr>
            <a:t>Full amount remitted to paying bank</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the Bank's charges and intermediary bank's charges shall be borne by applicant, and paying bank's charges shall be borne by beneficiary.</a:t>
          </a:r>
        </a:p>
      </xdr:txBody>
    </xdr:sp>
    <xdr:clientData/>
  </xdr:twoCellAnchor>
  <xdr:twoCellAnchor>
    <xdr:from>
      <xdr:col>1</xdr:col>
      <xdr:colOff>161925</xdr:colOff>
      <xdr:row>61</xdr:row>
      <xdr:rowOff>76200</xdr:rowOff>
    </xdr:from>
    <xdr:to>
      <xdr:col>3</xdr:col>
      <xdr:colOff>2152650</xdr:colOff>
      <xdr:row>63</xdr:row>
      <xdr:rowOff>142875</xdr:rowOff>
    </xdr:to>
    <xdr:sp>
      <xdr:nvSpPr>
        <xdr:cNvPr id="4" name="Text Box 50"/>
        <xdr:cNvSpPr txBox="1">
          <a:spLocks noChangeArrowheads="1"/>
        </xdr:cNvSpPr>
      </xdr:nvSpPr>
      <xdr:spPr>
        <a:xfrm>
          <a:off x="971550" y="17773650"/>
          <a:ext cx="3048000" cy="11811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SHA: </a:t>
          </a:r>
          <a:r>
            <a:rPr lang="en-US" cap="none" sz="900" b="0" i="0" u="none" baseline="0">
              <a:solidFill>
                <a:srgbClr val="000000"/>
              </a:solidFill>
              <a:latin typeface="新細明體"/>
              <a:ea typeface="新細明體"/>
              <a:cs typeface="新細明體"/>
            </a:rPr>
            <a:t>申請人僅負擔貴行費用</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中間轉匯銀行及收款行之費用將在匯款內扣除</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Only the Bank's charges shall be  borne  by applicant. (intermediary bank's charges and paying bank's charges will be deducted from the remitted amount.)  </a:t>
          </a:r>
        </a:p>
      </xdr:txBody>
    </xdr:sp>
    <xdr:clientData/>
  </xdr:twoCellAnchor>
  <xdr:twoCellAnchor>
    <xdr:from>
      <xdr:col>1</xdr:col>
      <xdr:colOff>152400</xdr:colOff>
      <xdr:row>62</xdr:row>
      <xdr:rowOff>390525</xdr:rowOff>
    </xdr:from>
    <xdr:to>
      <xdr:col>3</xdr:col>
      <xdr:colOff>2105025</xdr:colOff>
      <xdr:row>63</xdr:row>
      <xdr:rowOff>95250</xdr:rowOff>
    </xdr:to>
    <xdr:sp>
      <xdr:nvSpPr>
        <xdr:cNvPr id="5" name="Text Box 51"/>
        <xdr:cNvSpPr txBox="1">
          <a:spLocks noChangeArrowheads="1"/>
        </xdr:cNvSpPr>
      </xdr:nvSpPr>
      <xdr:spPr>
        <a:xfrm>
          <a:off x="962025" y="18411825"/>
          <a:ext cx="3009900" cy="4953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BEN: </a:t>
          </a:r>
          <a:r>
            <a:rPr lang="en-US" cap="none" sz="900" b="0" i="0" u="none" baseline="0">
              <a:solidFill>
                <a:srgbClr val="000000"/>
              </a:solidFill>
              <a:latin typeface="新細明體"/>
              <a:ea typeface="新細明體"/>
              <a:cs typeface="新細明體"/>
            </a:rPr>
            <a:t>所有費用由收款人負擔。</a:t>
          </a:r>
          <a:r>
            <a:rPr lang="en-US" cap="none" sz="900" b="0" i="0" u="none" baseline="0">
              <a:solidFill>
                <a:srgbClr val="000000"/>
              </a:solidFill>
              <a:latin typeface="新細明體"/>
              <a:ea typeface="新細明體"/>
              <a:cs typeface="新細明體"/>
            </a:rPr>
            <a:t>All local and overseas bank charges shall be borne by beneficiary.  </a:t>
          </a:r>
        </a:p>
      </xdr:txBody>
    </xdr:sp>
    <xdr:clientData/>
  </xdr:twoCellAnchor>
  <xdr:twoCellAnchor>
    <xdr:from>
      <xdr:col>1</xdr:col>
      <xdr:colOff>142875</xdr:colOff>
      <xdr:row>62</xdr:row>
      <xdr:rowOff>752475</xdr:rowOff>
    </xdr:from>
    <xdr:to>
      <xdr:col>3</xdr:col>
      <xdr:colOff>2105025</xdr:colOff>
      <xdr:row>63</xdr:row>
      <xdr:rowOff>676275</xdr:rowOff>
    </xdr:to>
    <xdr:sp>
      <xdr:nvSpPr>
        <xdr:cNvPr id="6" name="Text Box 53"/>
        <xdr:cNvSpPr txBox="1">
          <a:spLocks noChangeArrowheads="1"/>
        </xdr:cNvSpPr>
      </xdr:nvSpPr>
      <xdr:spPr>
        <a:xfrm>
          <a:off x="952500" y="18773775"/>
          <a:ext cx="3019425" cy="7143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全額到收款銀行：申請人負擔貴行及中間轉匯銀行之費用，收款銀行費用由收款人負擔。</a:t>
          </a:r>
          <a:r>
            <a:rPr lang="en-US" cap="none" sz="900" b="0" i="0" u="none" baseline="0">
              <a:solidFill>
                <a:srgbClr val="000000"/>
              </a:solidFill>
              <a:latin typeface="新細明體"/>
              <a:ea typeface="新細明體"/>
              <a:cs typeface="新細明體"/>
            </a:rPr>
            <a:t>Full amount remitted to paying bank</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the Bank's charges and intermediary bank's charges shall be borne by applicant, and paying bank's charges shall be borne by beneficiary.</a:t>
          </a:r>
        </a:p>
      </xdr:txBody>
    </xdr:sp>
    <xdr:clientData/>
  </xdr:twoCellAnchor>
  <xdr:twoCellAnchor editAs="oneCell">
    <xdr:from>
      <xdr:col>0</xdr:col>
      <xdr:colOff>19050</xdr:colOff>
      <xdr:row>0</xdr:row>
      <xdr:rowOff>9525</xdr:rowOff>
    </xdr:from>
    <xdr:to>
      <xdr:col>1</xdr:col>
      <xdr:colOff>266700</xdr:colOff>
      <xdr:row>4</xdr:row>
      <xdr:rowOff>28575</xdr:rowOff>
    </xdr:to>
    <xdr:pic>
      <xdr:nvPicPr>
        <xdr:cNvPr id="7" name="圖片 2"/>
        <xdr:cNvPicPr preferRelativeResize="1">
          <a:picLocks noChangeAspect="1"/>
        </xdr:cNvPicPr>
      </xdr:nvPicPr>
      <xdr:blipFill>
        <a:blip r:embed="rId1"/>
        <a:stretch>
          <a:fillRect/>
        </a:stretch>
      </xdr:blipFill>
      <xdr:spPr>
        <a:xfrm>
          <a:off x="19050" y="9525"/>
          <a:ext cx="1057275" cy="790575"/>
        </a:xfrm>
        <a:prstGeom prst="rect">
          <a:avLst/>
        </a:prstGeom>
        <a:noFill/>
        <a:ln w="9525" cmpd="sng">
          <a:noFill/>
        </a:ln>
      </xdr:spPr>
    </xdr:pic>
    <xdr:clientData/>
  </xdr:twoCellAnchor>
  <xdr:twoCellAnchor editAs="oneCell">
    <xdr:from>
      <xdr:col>0</xdr:col>
      <xdr:colOff>19050</xdr:colOff>
      <xdr:row>34</xdr:row>
      <xdr:rowOff>85725</xdr:rowOff>
    </xdr:from>
    <xdr:to>
      <xdr:col>1</xdr:col>
      <xdr:colOff>266700</xdr:colOff>
      <xdr:row>38</xdr:row>
      <xdr:rowOff>95250</xdr:rowOff>
    </xdr:to>
    <xdr:pic>
      <xdr:nvPicPr>
        <xdr:cNvPr id="8" name="圖片 37"/>
        <xdr:cNvPicPr preferRelativeResize="1">
          <a:picLocks noChangeAspect="1"/>
        </xdr:cNvPicPr>
      </xdr:nvPicPr>
      <xdr:blipFill>
        <a:blip r:embed="rId1"/>
        <a:stretch>
          <a:fillRect/>
        </a:stretch>
      </xdr:blipFill>
      <xdr:spPr>
        <a:xfrm>
          <a:off x="19050" y="10963275"/>
          <a:ext cx="10572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O43"/>
  <sheetViews>
    <sheetView showGridLines="0" zoomScalePageLayoutView="0" workbookViewId="0" topLeftCell="A37">
      <selection activeCell="Q25" sqref="Q25"/>
    </sheetView>
  </sheetViews>
  <sheetFormatPr defaultColWidth="11.125" defaultRowHeight="16.5"/>
  <cols>
    <col min="1" max="1" width="5.25390625" style="3" customWidth="1"/>
    <col min="2" max="2" width="10.625" style="3" customWidth="1"/>
    <col min="3" max="3" width="9.00390625" style="3" customWidth="1"/>
    <col min="4" max="4" width="4.875" style="3" customWidth="1"/>
    <col min="5" max="5" width="29.25390625" style="3" customWidth="1"/>
    <col min="6" max="6" width="8.875" style="3" customWidth="1"/>
    <col min="7" max="7" width="5.625" style="3" customWidth="1"/>
    <col min="8" max="8" width="5.875" style="3" customWidth="1"/>
    <col min="9" max="9" width="13.625" style="3" customWidth="1"/>
    <col min="10" max="10" width="6.25390625" style="3" customWidth="1"/>
    <col min="11" max="11" width="1.12109375" style="3" customWidth="1"/>
    <col min="12" max="12" width="2.875" style="3" hidden="1" customWidth="1"/>
    <col min="13" max="13" width="3.25390625" style="12" customWidth="1"/>
    <col min="14" max="14" width="11.125" style="3" customWidth="1"/>
    <col min="15" max="15" width="11.125" style="14" customWidth="1"/>
    <col min="16" max="16384" width="11.125" style="3" customWidth="1"/>
  </cols>
  <sheetData>
    <row r="1" spans="1:15" s="1" customFormat="1" ht="16.5">
      <c r="A1" s="61" t="s">
        <v>84</v>
      </c>
      <c r="B1" s="62" t="s">
        <v>115</v>
      </c>
      <c r="C1" s="62"/>
      <c r="D1" s="62"/>
      <c r="E1" s="62"/>
      <c r="F1" s="62"/>
      <c r="G1" s="62"/>
      <c r="H1" s="62"/>
      <c r="M1" s="5"/>
      <c r="N1" s="4"/>
      <c r="O1" s="2"/>
    </row>
    <row r="2" spans="1:15" s="1" customFormat="1" ht="16.5">
      <c r="A2" s="62"/>
      <c r="B2" s="62" t="s">
        <v>231</v>
      </c>
      <c r="C2" s="62"/>
      <c r="D2" s="62"/>
      <c r="E2" s="62"/>
      <c r="F2" s="62"/>
      <c r="G2" s="62"/>
      <c r="H2" s="62"/>
      <c r="M2" s="5"/>
      <c r="N2" s="4"/>
      <c r="O2" s="2"/>
    </row>
    <row r="3" spans="1:15" s="1" customFormat="1" ht="16.5">
      <c r="A3" s="62" t="s">
        <v>85</v>
      </c>
      <c r="B3" s="62" t="s">
        <v>86</v>
      </c>
      <c r="C3" s="62"/>
      <c r="D3" s="62"/>
      <c r="E3" s="62"/>
      <c r="F3" s="62"/>
      <c r="G3" s="62"/>
      <c r="H3" s="62"/>
      <c r="M3" s="5"/>
      <c r="N3" s="4"/>
      <c r="O3" s="2"/>
    </row>
    <row r="4" spans="1:15" s="1" customFormat="1" ht="16.5">
      <c r="A4" s="62" t="s">
        <v>24</v>
      </c>
      <c r="B4" s="62" t="s">
        <v>87</v>
      </c>
      <c r="C4" s="62"/>
      <c r="D4" s="62"/>
      <c r="E4" s="62"/>
      <c r="F4" s="62"/>
      <c r="G4" s="62"/>
      <c r="H4" s="62"/>
      <c r="M4" s="5"/>
      <c r="N4" s="4"/>
      <c r="O4" s="2"/>
    </row>
    <row r="5" spans="1:15" s="1" customFormat="1" ht="16.5">
      <c r="A5" s="63" t="s">
        <v>23</v>
      </c>
      <c r="B5" s="62" t="s">
        <v>88</v>
      </c>
      <c r="C5" s="62"/>
      <c r="D5" s="62"/>
      <c r="E5" s="62"/>
      <c r="F5" s="62"/>
      <c r="G5" s="62"/>
      <c r="H5" s="62"/>
      <c r="M5" s="5"/>
      <c r="N5" s="4"/>
      <c r="O5" s="2"/>
    </row>
    <row r="6" spans="1:15" s="1" customFormat="1" ht="16.5">
      <c r="A6" s="63" t="s">
        <v>89</v>
      </c>
      <c r="B6" s="142" t="s">
        <v>90</v>
      </c>
      <c r="C6" s="142"/>
      <c r="D6" s="142"/>
      <c r="E6" s="142"/>
      <c r="F6" s="142"/>
      <c r="G6" s="142"/>
      <c r="H6" s="142"/>
      <c r="M6" s="5"/>
      <c r="N6" s="4"/>
      <c r="O6" s="2"/>
    </row>
    <row r="7" spans="1:15" s="1" customFormat="1" ht="16.5">
      <c r="A7" s="63"/>
      <c r="B7" s="68" t="s">
        <v>91</v>
      </c>
      <c r="C7" s="66"/>
      <c r="D7" s="66"/>
      <c r="E7" s="66"/>
      <c r="F7" s="66"/>
      <c r="G7" s="66"/>
      <c r="H7" s="66"/>
      <c r="M7" s="5"/>
      <c r="N7" s="4"/>
      <c r="O7" s="2"/>
    </row>
    <row r="8" spans="1:15" s="1" customFormat="1" ht="16.5">
      <c r="A8" s="63"/>
      <c r="B8" s="68" t="s">
        <v>92</v>
      </c>
      <c r="C8" s="66"/>
      <c r="D8" s="66"/>
      <c r="E8" s="66"/>
      <c r="F8" s="66"/>
      <c r="G8" s="66"/>
      <c r="H8" s="66"/>
      <c r="M8" s="5"/>
      <c r="N8" s="4"/>
      <c r="O8" s="2"/>
    </row>
    <row r="9" spans="1:15" s="1" customFormat="1" ht="16.5">
      <c r="A9" s="63"/>
      <c r="B9" s="70" t="s">
        <v>93</v>
      </c>
      <c r="C9" s="66"/>
      <c r="D9" s="66"/>
      <c r="E9" s="66"/>
      <c r="F9" s="66"/>
      <c r="G9" s="66"/>
      <c r="H9" s="66"/>
      <c r="M9" s="5"/>
      <c r="N9" s="4"/>
      <c r="O9" s="2"/>
    </row>
    <row r="10" spans="1:15" s="1" customFormat="1" ht="16.5">
      <c r="A10" s="63"/>
      <c r="B10" s="68" t="s">
        <v>94</v>
      </c>
      <c r="C10" s="66"/>
      <c r="D10" s="66"/>
      <c r="E10" s="66"/>
      <c r="F10" s="66"/>
      <c r="G10" s="66"/>
      <c r="H10" s="66"/>
      <c r="M10" s="5"/>
      <c r="N10" s="4"/>
      <c r="O10" s="2"/>
    </row>
    <row r="11" spans="1:15" s="1" customFormat="1" ht="16.5">
      <c r="A11" s="63" t="s">
        <v>95</v>
      </c>
      <c r="B11" s="62" t="s">
        <v>96</v>
      </c>
      <c r="C11" s="62"/>
      <c r="D11" s="62"/>
      <c r="E11" s="62"/>
      <c r="F11" s="62"/>
      <c r="G11" s="62"/>
      <c r="H11" s="62"/>
      <c r="M11" s="5"/>
      <c r="N11" s="4"/>
      <c r="O11" s="2"/>
    </row>
    <row r="12" spans="2:15" s="1" customFormat="1" ht="16.5">
      <c r="B12" s="64" t="s">
        <v>97</v>
      </c>
      <c r="M12" s="5"/>
      <c r="N12" s="4"/>
      <c r="O12" s="2"/>
    </row>
    <row r="13" spans="2:13" ht="18" customHeight="1">
      <c r="B13" s="156" t="s">
        <v>43</v>
      </c>
      <c r="C13" s="156"/>
      <c r="D13" s="156"/>
      <c r="E13" s="156"/>
      <c r="F13" s="156"/>
      <c r="G13" s="156"/>
      <c r="H13" s="156"/>
      <c r="I13" s="156"/>
      <c r="J13" s="156"/>
      <c r="K13" s="156"/>
      <c r="L13" s="156"/>
      <c r="M13" s="156"/>
    </row>
    <row r="14" spans="2:15" s="6" customFormat="1" ht="18" customHeight="1">
      <c r="B14" s="161" t="s">
        <v>9</v>
      </c>
      <c r="C14" s="161"/>
      <c r="D14" s="161"/>
      <c r="E14" s="161"/>
      <c r="F14" s="161"/>
      <c r="G14" s="161"/>
      <c r="H14" s="161"/>
      <c r="I14" s="161"/>
      <c r="J14" s="161"/>
      <c r="K14" s="161"/>
      <c r="L14" s="161"/>
      <c r="M14" s="161"/>
      <c r="O14" s="21"/>
    </row>
    <row r="15" spans="2:15" s="7" customFormat="1" ht="18" customHeight="1">
      <c r="B15" s="162" t="s">
        <v>48</v>
      </c>
      <c r="C15" s="162"/>
      <c r="D15" s="162"/>
      <c r="E15" s="162"/>
      <c r="F15" s="162"/>
      <c r="G15" s="162"/>
      <c r="H15" s="162"/>
      <c r="I15" s="162"/>
      <c r="J15" s="162"/>
      <c r="K15" s="162"/>
      <c r="L15" s="162"/>
      <c r="M15" s="162"/>
      <c r="O15" s="9"/>
    </row>
    <row r="16" spans="2:15" s="7" customFormat="1" ht="18" customHeight="1">
      <c r="B16" s="163" t="s">
        <v>51</v>
      </c>
      <c r="C16" s="163"/>
      <c r="D16" s="163"/>
      <c r="E16" s="163"/>
      <c r="F16" s="163"/>
      <c r="G16" s="163"/>
      <c r="H16" s="163"/>
      <c r="I16" s="163"/>
      <c r="J16" s="163"/>
      <c r="K16" s="163"/>
      <c r="L16" s="163"/>
      <c r="M16" s="163"/>
      <c r="O16" s="9"/>
    </row>
    <row r="17" spans="2:15" s="7" customFormat="1" ht="18" customHeight="1">
      <c r="B17" s="46" t="s">
        <v>45</v>
      </c>
      <c r="C17" s="47"/>
      <c r="D17" s="47"/>
      <c r="E17" s="47"/>
      <c r="F17" s="47"/>
      <c r="G17" s="47"/>
      <c r="H17" s="48" t="s">
        <v>46</v>
      </c>
      <c r="I17" s="27">
        <f ca="1">NOW()</f>
        <v>45176.69344398148</v>
      </c>
      <c r="J17" s="47"/>
      <c r="K17" s="47"/>
      <c r="L17" s="47"/>
      <c r="M17" s="49"/>
      <c r="O17" s="9"/>
    </row>
    <row r="18" spans="2:15" s="7" customFormat="1" ht="18" customHeight="1">
      <c r="B18" s="157" t="s">
        <v>47</v>
      </c>
      <c r="C18" s="157"/>
      <c r="D18" s="157"/>
      <c r="E18" s="157"/>
      <c r="F18" s="157"/>
      <c r="G18" s="157"/>
      <c r="H18" s="157"/>
      <c r="I18" s="157"/>
      <c r="J18" s="157"/>
      <c r="K18" s="36"/>
      <c r="L18" s="36"/>
      <c r="M18" s="50" t="s">
        <v>28</v>
      </c>
      <c r="O18" s="9"/>
    </row>
    <row r="19" spans="2:13" ht="18" customHeight="1">
      <c r="B19" s="158" t="s">
        <v>58</v>
      </c>
      <c r="C19" s="158"/>
      <c r="D19" s="158"/>
      <c r="E19" s="158"/>
      <c r="F19" s="158"/>
      <c r="G19" s="158"/>
      <c r="H19" s="158"/>
      <c r="I19" s="33"/>
      <c r="J19" s="33"/>
      <c r="K19" s="36"/>
      <c r="L19" s="36"/>
      <c r="M19" s="50" t="s">
        <v>10</v>
      </c>
    </row>
    <row r="20" spans="2:14" ht="18" customHeight="1" thickBot="1">
      <c r="B20" s="158"/>
      <c r="C20" s="158"/>
      <c r="D20" s="158"/>
      <c r="E20" s="158"/>
      <c r="F20" s="158"/>
      <c r="G20" s="158"/>
      <c r="H20" s="158"/>
      <c r="I20" s="159" t="s">
        <v>70</v>
      </c>
      <c r="J20" s="160"/>
      <c r="K20" s="36"/>
      <c r="L20" s="36"/>
      <c r="M20" s="50" t="s">
        <v>11</v>
      </c>
      <c r="N20" s="132"/>
    </row>
    <row r="21" spans="2:14" ht="18" customHeight="1">
      <c r="B21" s="134" t="s">
        <v>49</v>
      </c>
      <c r="C21" s="134"/>
      <c r="D21" s="135" t="str">
        <f>IF(LEFT(E24,3)="USD","US dollars",IF(LEFT(E24,3)="HKD","HONG KONG  dollars",IF(LEFT(E24,3)="SGD","Singapore dollars",IF(LEFT(E24,3)="JPY","Japanese yen",IF(LEFT(E24,3)="EUR","Euro",IF(LEFT(E24,3)="AUD","Australian dollars",IF(LEFT(E24,3)="CAD","Canadian dollars","幣別錯誤")))))))&amp;SpellNumber(MIDB(E24,4,20))</f>
        <v>US dollars one hundred sixty eight thousand one hundred sixty eight and eighty eight cents only</v>
      </c>
      <c r="E21" s="135"/>
      <c r="F21" s="135"/>
      <c r="G21" s="135"/>
      <c r="H21" s="135"/>
      <c r="I21" s="135"/>
      <c r="J21" s="135"/>
      <c r="K21" s="35"/>
      <c r="L21" s="51"/>
      <c r="M21" s="50" t="s">
        <v>12</v>
      </c>
      <c r="N21" s="132"/>
    </row>
    <row r="22" spans="2:14" ht="18" customHeight="1" thickBot="1">
      <c r="B22" s="133" t="s">
        <v>60</v>
      </c>
      <c r="C22" s="133"/>
      <c r="D22" s="135"/>
      <c r="E22" s="135"/>
      <c r="F22" s="135"/>
      <c r="G22" s="135"/>
      <c r="H22" s="135"/>
      <c r="I22" s="135"/>
      <c r="J22" s="135"/>
      <c r="K22" s="35"/>
      <c r="L22" s="52"/>
      <c r="M22" s="50" t="s">
        <v>13</v>
      </c>
      <c r="N22" s="132"/>
    </row>
    <row r="23" spans="2:14" ht="18" customHeight="1">
      <c r="B23" s="34"/>
      <c r="C23" s="34"/>
      <c r="D23" s="135"/>
      <c r="E23" s="135"/>
      <c r="F23" s="135"/>
      <c r="G23" s="135"/>
      <c r="H23" s="135"/>
      <c r="I23" s="135"/>
      <c r="J23" s="135"/>
      <c r="K23" s="35"/>
      <c r="L23" s="35"/>
      <c r="M23" s="136" t="s">
        <v>14</v>
      </c>
      <c r="N23" s="132"/>
    </row>
    <row r="24" spans="2:14" ht="18" customHeight="1">
      <c r="B24" s="55" t="s">
        <v>50</v>
      </c>
      <c r="C24" s="56"/>
      <c r="D24" s="56"/>
      <c r="E24" s="65" t="s">
        <v>71</v>
      </c>
      <c r="F24" s="18"/>
      <c r="G24" s="15"/>
      <c r="H24" s="15"/>
      <c r="I24" s="14"/>
      <c r="J24" s="14"/>
      <c r="K24" s="36"/>
      <c r="L24" s="36"/>
      <c r="M24" s="136"/>
      <c r="N24" s="22"/>
    </row>
    <row r="25" spans="2:14" ht="11.25" customHeight="1">
      <c r="B25" s="36"/>
      <c r="C25" s="36"/>
      <c r="D25" s="36"/>
      <c r="E25" s="36"/>
      <c r="G25" s="69" t="s">
        <v>68</v>
      </c>
      <c r="K25" s="36"/>
      <c r="L25" s="36"/>
      <c r="M25" s="136"/>
      <c r="N25" s="19"/>
    </row>
    <row r="26" spans="2:14" ht="22.5" customHeight="1">
      <c r="B26" s="3" t="s">
        <v>57</v>
      </c>
      <c r="F26" s="13" t="s">
        <v>29</v>
      </c>
      <c r="G26" s="60" t="s">
        <v>68</v>
      </c>
      <c r="H26" s="13"/>
      <c r="I26" s="13"/>
      <c r="J26" s="13"/>
      <c r="K26" s="37"/>
      <c r="L26" s="37"/>
      <c r="M26" s="136"/>
      <c r="N26" s="19"/>
    </row>
    <row r="27" spans="2:14" ht="9.75" customHeight="1">
      <c r="B27" s="3" t="s">
        <v>15</v>
      </c>
      <c r="F27" s="37" t="s">
        <v>16</v>
      </c>
      <c r="G27" s="36"/>
      <c r="H27" s="37"/>
      <c r="I27" s="37"/>
      <c r="J27" s="37"/>
      <c r="K27" s="36"/>
      <c r="L27" s="53"/>
      <c r="M27" s="136"/>
      <c r="N27" s="19"/>
    </row>
    <row r="28" spans="2:13" ht="10.5" customHeight="1" thickBot="1">
      <c r="B28" s="36"/>
      <c r="C28" s="36"/>
      <c r="D28" s="36"/>
      <c r="E28" s="36"/>
      <c r="F28" s="36" t="s">
        <v>17</v>
      </c>
      <c r="G28" s="36"/>
      <c r="H28" s="36"/>
      <c r="I28" s="36"/>
      <c r="J28" s="36"/>
      <c r="K28" s="36"/>
      <c r="L28" s="36"/>
      <c r="M28" s="136"/>
    </row>
    <row r="29" spans="2:14" ht="31.5" customHeight="1">
      <c r="B29" s="38" t="s">
        <v>61</v>
      </c>
      <c r="C29" s="137" t="s">
        <v>74</v>
      </c>
      <c r="D29" s="137"/>
      <c r="E29" s="138"/>
      <c r="F29" s="58" t="s">
        <v>30</v>
      </c>
      <c r="G29" s="139" t="s">
        <v>59</v>
      </c>
      <c r="H29" s="140"/>
      <c r="I29" s="140"/>
      <c r="J29" s="141"/>
      <c r="K29" s="36"/>
      <c r="L29" s="36"/>
      <c r="M29" s="50"/>
      <c r="N29" s="19"/>
    </row>
    <row r="30" spans="2:13" ht="25.5" customHeight="1">
      <c r="B30" s="39" t="s">
        <v>66</v>
      </c>
      <c r="C30" s="122" t="s">
        <v>75</v>
      </c>
      <c r="D30" s="122"/>
      <c r="E30" s="123"/>
      <c r="F30" s="126" t="s">
        <v>65</v>
      </c>
      <c r="G30" s="127"/>
      <c r="H30" s="127"/>
      <c r="I30" s="127"/>
      <c r="J30" s="128"/>
      <c r="K30" s="36"/>
      <c r="L30" s="36"/>
      <c r="M30" s="50"/>
    </row>
    <row r="31" spans="2:13" ht="28.5" customHeight="1">
      <c r="B31" s="44" t="s">
        <v>67</v>
      </c>
      <c r="C31" s="124"/>
      <c r="D31" s="124"/>
      <c r="E31" s="125"/>
      <c r="F31" s="129"/>
      <c r="G31" s="130"/>
      <c r="H31" s="130"/>
      <c r="I31" s="130"/>
      <c r="J31" s="131"/>
      <c r="K31" s="36"/>
      <c r="L31" s="36"/>
      <c r="M31" s="50"/>
    </row>
    <row r="32" spans="2:13" ht="31.5" customHeight="1">
      <c r="B32" s="41" t="s">
        <v>31</v>
      </c>
      <c r="C32" s="164" t="s">
        <v>76</v>
      </c>
      <c r="D32" s="165"/>
      <c r="E32" s="166"/>
      <c r="F32" s="167" t="s">
        <v>32</v>
      </c>
      <c r="G32" s="168"/>
      <c r="H32" s="184"/>
      <c r="I32" s="184"/>
      <c r="J32" s="185"/>
      <c r="K32" s="36"/>
      <c r="L32" s="36"/>
      <c r="M32" s="50"/>
    </row>
    <row r="33" spans="2:13" ht="27" customHeight="1">
      <c r="B33" s="39" t="s">
        <v>66</v>
      </c>
      <c r="C33" s="122" t="s">
        <v>77</v>
      </c>
      <c r="D33" s="122"/>
      <c r="E33" s="123"/>
      <c r="F33" s="147" t="s">
        <v>33</v>
      </c>
      <c r="G33" s="148"/>
      <c r="H33" s="149" t="s">
        <v>72</v>
      </c>
      <c r="I33" s="149"/>
      <c r="J33" s="150"/>
      <c r="K33" s="36"/>
      <c r="L33" s="36"/>
      <c r="M33" s="50"/>
    </row>
    <row r="34" spans="2:13" ht="26.25" customHeight="1">
      <c r="B34" s="44" t="s">
        <v>67</v>
      </c>
      <c r="C34" s="124"/>
      <c r="D34" s="124"/>
      <c r="E34" s="125"/>
      <c r="F34" s="151" t="s">
        <v>34</v>
      </c>
      <c r="G34" s="152"/>
      <c r="H34" s="153" t="s">
        <v>73</v>
      </c>
      <c r="I34" s="154"/>
      <c r="J34" s="155"/>
      <c r="K34" s="36"/>
      <c r="L34" s="36"/>
      <c r="M34" s="50"/>
    </row>
    <row r="35" spans="2:13" ht="37.5" customHeight="1">
      <c r="B35" s="42" t="s">
        <v>35</v>
      </c>
      <c r="C35" s="171" t="s">
        <v>78</v>
      </c>
      <c r="D35" s="171"/>
      <c r="E35" s="172"/>
      <c r="F35" s="173"/>
      <c r="G35" s="174"/>
      <c r="H35" s="174"/>
      <c r="I35" s="174"/>
      <c r="J35" s="175"/>
      <c r="K35" s="36"/>
      <c r="L35" s="36"/>
      <c r="M35" s="50"/>
    </row>
    <row r="36" spans="2:13" ht="30.75" customHeight="1">
      <c r="B36" s="43" t="s">
        <v>36</v>
      </c>
      <c r="C36" s="122" t="s">
        <v>79</v>
      </c>
      <c r="D36" s="176"/>
      <c r="E36" s="177"/>
      <c r="F36" s="178" t="s">
        <v>62</v>
      </c>
      <c r="G36" s="179"/>
      <c r="H36" s="179"/>
      <c r="I36" s="179"/>
      <c r="J36" s="180"/>
      <c r="K36" s="36"/>
      <c r="L36" s="36"/>
      <c r="M36" s="50"/>
    </row>
    <row r="37" spans="2:13" ht="32.25" customHeight="1">
      <c r="B37" s="43" t="s">
        <v>37</v>
      </c>
      <c r="C37" s="122" t="s">
        <v>80</v>
      </c>
      <c r="D37" s="122"/>
      <c r="E37" s="123"/>
      <c r="F37" s="143" t="s">
        <v>82</v>
      </c>
      <c r="G37" s="144"/>
      <c r="H37" s="145" t="s">
        <v>69</v>
      </c>
      <c r="I37" s="145"/>
      <c r="J37" s="146"/>
      <c r="K37" s="36"/>
      <c r="L37" s="36"/>
      <c r="M37" s="50"/>
    </row>
    <row r="38" spans="2:13" ht="23.25" customHeight="1">
      <c r="B38" s="44" t="s">
        <v>38</v>
      </c>
      <c r="C38" s="124"/>
      <c r="D38" s="124"/>
      <c r="E38" s="125"/>
      <c r="F38" s="99" t="s">
        <v>249</v>
      </c>
      <c r="G38" s="119" t="s">
        <v>81</v>
      </c>
      <c r="H38" s="120"/>
      <c r="I38" s="120"/>
      <c r="J38" s="121"/>
      <c r="K38" s="36"/>
      <c r="L38" s="36"/>
      <c r="M38" s="50"/>
    </row>
    <row r="39" spans="2:13" ht="154.5" customHeight="1" thickBot="1">
      <c r="B39" s="45" t="s">
        <v>250</v>
      </c>
      <c r="C39" s="181"/>
      <c r="D39" s="182"/>
      <c r="E39" s="183"/>
      <c r="F39" s="186" t="s">
        <v>39</v>
      </c>
      <c r="G39" s="186"/>
      <c r="H39" s="186"/>
      <c r="I39" s="186"/>
      <c r="J39" s="187"/>
      <c r="K39" s="36"/>
      <c r="L39" s="36"/>
      <c r="M39" s="50"/>
    </row>
    <row r="40" spans="2:13" ht="150.75" customHeight="1">
      <c r="B40" s="169" t="s">
        <v>257</v>
      </c>
      <c r="C40" s="169"/>
      <c r="D40" s="169"/>
      <c r="E40" s="169"/>
      <c r="F40" s="169"/>
      <c r="G40" s="169"/>
      <c r="H40" s="169"/>
      <c r="I40" s="169"/>
      <c r="J40" s="169"/>
      <c r="K40" s="36"/>
      <c r="L40" s="36"/>
      <c r="M40" s="50"/>
    </row>
    <row r="41" spans="2:13" ht="15" customHeight="1" hidden="1">
      <c r="B41" s="170"/>
      <c r="C41" s="170"/>
      <c r="D41" s="170"/>
      <c r="E41" s="170"/>
      <c r="F41" s="170"/>
      <c r="G41" s="170"/>
      <c r="H41" s="170"/>
      <c r="I41" s="170"/>
      <c r="J41" s="170"/>
      <c r="K41" s="36"/>
      <c r="L41" s="36"/>
      <c r="M41" s="50"/>
    </row>
    <row r="42" spans="2:13" ht="13.5" customHeight="1" hidden="1">
      <c r="B42" s="170"/>
      <c r="C42" s="170"/>
      <c r="D42" s="170"/>
      <c r="E42" s="170"/>
      <c r="F42" s="170"/>
      <c r="G42" s="170"/>
      <c r="H42" s="170"/>
      <c r="I42" s="170"/>
      <c r="J42" s="170"/>
      <c r="K42" s="36"/>
      <c r="L42" s="36"/>
      <c r="M42" s="50"/>
    </row>
    <row r="43" spans="2:13" ht="13.5" customHeight="1">
      <c r="B43" s="23"/>
      <c r="C43" s="23"/>
      <c r="D43" s="23"/>
      <c r="E43" s="23"/>
      <c r="F43" s="23"/>
      <c r="G43" s="23"/>
      <c r="H43" s="23"/>
      <c r="I43" s="26" t="s">
        <v>64</v>
      </c>
      <c r="J43" s="23"/>
      <c r="K43" s="24"/>
      <c r="L43" s="24"/>
      <c r="M43" s="25"/>
    </row>
  </sheetData>
  <sheetProtection selectLockedCells="1" selectUnlockedCells="1"/>
  <mergeCells count="36">
    <mergeCell ref="C32:E32"/>
    <mergeCell ref="F32:G32"/>
    <mergeCell ref="B40:J42"/>
    <mergeCell ref="C35:E35"/>
    <mergeCell ref="F35:J35"/>
    <mergeCell ref="C36:E36"/>
    <mergeCell ref="F36:J36"/>
    <mergeCell ref="C39:E39"/>
    <mergeCell ref="H32:J32"/>
    <mergeCell ref="F39:J39"/>
    <mergeCell ref="B18:J18"/>
    <mergeCell ref="B19:H20"/>
    <mergeCell ref="I20:J20"/>
    <mergeCell ref="B14:M14"/>
    <mergeCell ref="B15:M15"/>
    <mergeCell ref="B16:M16"/>
    <mergeCell ref="B6:H6"/>
    <mergeCell ref="C37:E38"/>
    <mergeCell ref="F37:G37"/>
    <mergeCell ref="H37:J37"/>
    <mergeCell ref="F33:G33"/>
    <mergeCell ref="H33:J33"/>
    <mergeCell ref="F34:G34"/>
    <mergeCell ref="H34:J34"/>
    <mergeCell ref="C33:E34"/>
    <mergeCell ref="B13:M13"/>
    <mergeCell ref="G38:J38"/>
    <mergeCell ref="C30:E31"/>
    <mergeCell ref="F30:J31"/>
    <mergeCell ref="N20:N23"/>
    <mergeCell ref="B22:C22"/>
    <mergeCell ref="B21:C21"/>
    <mergeCell ref="D21:J23"/>
    <mergeCell ref="M23:M28"/>
    <mergeCell ref="C29:E29"/>
    <mergeCell ref="G29:J29"/>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N94"/>
  <sheetViews>
    <sheetView showGridLines="0" tabSelected="1" zoomScalePageLayoutView="0" workbookViewId="0" topLeftCell="A1">
      <selection activeCell="H5" sqref="H5:I5"/>
    </sheetView>
  </sheetViews>
  <sheetFormatPr defaultColWidth="8.875" defaultRowHeight="16.5"/>
  <cols>
    <col min="1" max="1" width="10.625" style="3" customWidth="1"/>
    <col min="2" max="2" width="9.00390625" style="3" customWidth="1"/>
    <col min="3" max="3" width="4.875" style="3" customWidth="1"/>
    <col min="4" max="4" width="29.25390625" style="3" customWidth="1"/>
    <col min="5" max="5" width="8.875" style="3" customWidth="1"/>
    <col min="6" max="6" width="5.625" style="3" customWidth="1"/>
    <col min="7" max="7" width="5.875" style="3" customWidth="1"/>
    <col min="8" max="8" width="7.25390625" style="3" customWidth="1"/>
    <col min="9" max="9" width="12.50390625" style="3" customWidth="1"/>
    <col min="10" max="10" width="1.12109375" style="3" customWidth="1"/>
    <col min="11" max="11" width="2.875" style="3" hidden="1" customWidth="1"/>
    <col min="12" max="12" width="3.25390625" style="12" customWidth="1"/>
    <col min="13" max="13" width="0.5" style="3" hidden="1" customWidth="1"/>
    <col min="14" max="14" width="8.875" style="14" customWidth="1"/>
    <col min="15" max="16384" width="8.875" style="3" customWidth="1"/>
  </cols>
  <sheetData>
    <row r="1" spans="1:14" s="6" customFormat="1" ht="16.5">
      <c r="A1" s="156" t="s">
        <v>43</v>
      </c>
      <c r="B1" s="156"/>
      <c r="C1" s="156"/>
      <c r="D1" s="156"/>
      <c r="E1" s="156"/>
      <c r="F1" s="156"/>
      <c r="G1" s="156"/>
      <c r="H1" s="156"/>
      <c r="I1" s="156"/>
      <c r="J1" s="156"/>
      <c r="K1" s="156"/>
      <c r="L1" s="156"/>
      <c r="N1" s="21"/>
    </row>
    <row r="2" spans="1:14" s="7" customFormat="1" ht="14.25">
      <c r="A2" s="161" t="s">
        <v>9</v>
      </c>
      <c r="B2" s="161"/>
      <c r="C2" s="161"/>
      <c r="D2" s="161"/>
      <c r="E2" s="161"/>
      <c r="F2" s="161"/>
      <c r="G2" s="161"/>
      <c r="H2" s="161"/>
      <c r="I2" s="161"/>
      <c r="J2" s="161"/>
      <c r="K2" s="161"/>
      <c r="L2" s="161"/>
      <c r="N2" s="9"/>
    </row>
    <row r="3" spans="1:14" s="7" customFormat="1" ht="15.75">
      <c r="A3" s="162" t="s">
        <v>48</v>
      </c>
      <c r="B3" s="162"/>
      <c r="C3" s="162"/>
      <c r="D3" s="162"/>
      <c r="E3" s="162"/>
      <c r="F3" s="162"/>
      <c r="G3" s="162"/>
      <c r="H3" s="162"/>
      <c r="I3" s="162"/>
      <c r="J3" s="162"/>
      <c r="K3" s="162"/>
      <c r="L3" s="162"/>
      <c r="N3" s="9"/>
    </row>
    <row r="4" spans="1:14" s="7" customFormat="1" ht="14.25">
      <c r="A4" s="163" t="s">
        <v>51</v>
      </c>
      <c r="B4" s="163"/>
      <c r="C4" s="163"/>
      <c r="D4" s="163"/>
      <c r="E4" s="163"/>
      <c r="F4" s="163"/>
      <c r="G4" s="163"/>
      <c r="H4" s="163"/>
      <c r="I4" s="163"/>
      <c r="J4" s="163"/>
      <c r="K4" s="163"/>
      <c r="L4" s="163"/>
      <c r="N4" s="9"/>
    </row>
    <row r="5" spans="1:14" s="7" customFormat="1" ht="14.25" customHeight="1">
      <c r="A5" s="46" t="s">
        <v>45</v>
      </c>
      <c r="B5" s="47"/>
      <c r="C5" s="47"/>
      <c r="D5" s="47"/>
      <c r="E5" s="47"/>
      <c r="F5" s="47"/>
      <c r="G5" s="48" t="s">
        <v>46</v>
      </c>
      <c r="H5" s="308">
        <f ca="1">+TODAY()</f>
        <v>45176</v>
      </c>
      <c r="I5" s="308"/>
      <c r="J5" s="47"/>
      <c r="K5" s="47"/>
      <c r="L5" s="49"/>
      <c r="N5" s="9"/>
    </row>
    <row r="6" spans="1:12" ht="15" customHeight="1">
      <c r="A6" s="157" t="s">
        <v>47</v>
      </c>
      <c r="B6" s="157"/>
      <c r="C6" s="157"/>
      <c r="D6" s="157"/>
      <c r="E6" s="157"/>
      <c r="F6" s="157"/>
      <c r="G6" s="157"/>
      <c r="H6" s="157"/>
      <c r="I6" s="157"/>
      <c r="J6" s="36"/>
      <c r="K6" s="36"/>
      <c r="L6" s="50" t="s">
        <v>28</v>
      </c>
    </row>
    <row r="7" spans="1:13" ht="15" customHeight="1">
      <c r="A7" s="282" t="s">
        <v>268</v>
      </c>
      <c r="B7" s="282"/>
      <c r="C7" s="282"/>
      <c r="D7" s="282"/>
      <c r="E7" s="282"/>
      <c r="F7" s="282"/>
      <c r="G7" s="112"/>
      <c r="H7" s="33"/>
      <c r="I7" s="33"/>
      <c r="J7" s="36"/>
      <c r="K7" s="36"/>
      <c r="L7" s="50" t="s">
        <v>10</v>
      </c>
      <c r="M7" s="132"/>
    </row>
    <row r="8" spans="1:13" ht="15" customHeight="1" thickBot="1">
      <c r="A8" s="282"/>
      <c r="B8" s="282"/>
      <c r="C8" s="282"/>
      <c r="D8" s="282"/>
      <c r="E8" s="282"/>
      <c r="F8" s="282"/>
      <c r="G8" s="114" t="s">
        <v>270</v>
      </c>
      <c r="H8" s="113" t="s">
        <v>266</v>
      </c>
      <c r="I8" s="67"/>
      <c r="J8" s="36"/>
      <c r="K8" s="36"/>
      <c r="L8" s="50" t="s">
        <v>11</v>
      </c>
      <c r="M8" s="132"/>
    </row>
    <row r="9" spans="1:13" ht="15" customHeight="1">
      <c r="A9" s="134" t="s">
        <v>49</v>
      </c>
      <c r="B9" s="134"/>
      <c r="C9" s="244" t="e">
        <f>+'使用區'!D8</f>
        <v>#N/A</v>
      </c>
      <c r="D9" s="244"/>
      <c r="E9" s="244"/>
      <c r="F9" s="244"/>
      <c r="G9" s="244"/>
      <c r="H9" s="244"/>
      <c r="I9" s="244"/>
      <c r="J9" s="35"/>
      <c r="K9" s="51"/>
      <c r="L9" s="50" t="s">
        <v>12</v>
      </c>
      <c r="M9" s="132"/>
    </row>
    <row r="10" spans="1:13" ht="14.25" customHeight="1" thickBot="1">
      <c r="A10" s="133" t="s">
        <v>60</v>
      </c>
      <c r="B10" s="133"/>
      <c r="C10" s="244"/>
      <c r="D10" s="244"/>
      <c r="E10" s="244"/>
      <c r="F10" s="244"/>
      <c r="G10" s="244"/>
      <c r="H10" s="244"/>
      <c r="I10" s="244"/>
      <c r="J10" s="35"/>
      <c r="K10" s="52"/>
      <c r="L10" s="50" t="s">
        <v>13</v>
      </c>
      <c r="M10" s="132"/>
    </row>
    <row r="11" spans="1:13" ht="45.75" customHeight="1">
      <c r="A11" s="34"/>
      <c r="B11" s="34"/>
      <c r="C11" s="244"/>
      <c r="D11" s="244"/>
      <c r="E11" s="244"/>
      <c r="F11" s="244"/>
      <c r="G11" s="244"/>
      <c r="H11" s="244"/>
      <c r="I11" s="244"/>
      <c r="J11" s="35"/>
      <c r="K11" s="35"/>
      <c r="L11" s="136" t="s">
        <v>14</v>
      </c>
      <c r="M11" s="22"/>
    </row>
    <row r="12" spans="1:13" ht="15" customHeight="1">
      <c r="A12" s="55" t="s">
        <v>50</v>
      </c>
      <c r="B12" s="56"/>
      <c r="C12" s="56"/>
      <c r="D12" s="57"/>
      <c r="E12" s="18"/>
      <c r="F12" s="15"/>
      <c r="G12" s="15"/>
      <c r="H12" s="14"/>
      <c r="I12" s="14"/>
      <c r="J12" s="36"/>
      <c r="K12" s="36"/>
      <c r="L12" s="136"/>
      <c r="M12" s="19"/>
    </row>
    <row r="13" spans="1:13" ht="9.75" customHeight="1">
      <c r="A13" s="36"/>
      <c r="B13" s="36"/>
      <c r="C13" s="36"/>
      <c r="D13" s="36"/>
      <c r="E13" s="3" t="s">
        <v>232</v>
      </c>
      <c r="J13" s="36"/>
      <c r="K13" s="36"/>
      <c r="L13" s="136"/>
      <c r="M13" s="19"/>
    </row>
    <row r="14" spans="1:13" ht="10.5">
      <c r="A14" s="3" t="s">
        <v>57</v>
      </c>
      <c r="E14" s="13" t="s">
        <v>29</v>
      </c>
      <c r="F14" s="13" t="s">
        <v>29</v>
      </c>
      <c r="G14" s="13"/>
      <c r="H14" s="13"/>
      <c r="I14" s="13"/>
      <c r="J14" s="37"/>
      <c r="K14" s="37"/>
      <c r="L14" s="136"/>
      <c r="M14" s="19"/>
    </row>
    <row r="15" spans="1:12" ht="10.5">
      <c r="A15" s="3" t="s">
        <v>15</v>
      </c>
      <c r="E15" s="37" t="s">
        <v>16</v>
      </c>
      <c r="F15" s="36"/>
      <c r="G15" s="37"/>
      <c r="H15" s="37"/>
      <c r="I15" s="37"/>
      <c r="J15" s="36"/>
      <c r="K15" s="53"/>
      <c r="L15" s="136"/>
    </row>
    <row r="16" spans="1:13" ht="10.5" customHeight="1" thickBot="1">
      <c r="A16" s="36"/>
      <c r="B16" s="36"/>
      <c r="C16" s="36"/>
      <c r="D16" s="36"/>
      <c r="E16" s="36" t="s">
        <v>17</v>
      </c>
      <c r="F16" s="36"/>
      <c r="G16" s="36"/>
      <c r="H16" s="36"/>
      <c r="I16" s="36"/>
      <c r="J16" s="36"/>
      <c r="K16" s="36"/>
      <c r="L16" s="136"/>
      <c r="M16" s="19"/>
    </row>
    <row r="17" spans="1:12" ht="15" customHeight="1">
      <c r="A17" s="38" t="s">
        <v>170</v>
      </c>
      <c r="B17" s="280">
        <f>+IF(OR(I8="",I8=" ",G8="",G8=" "),"",CONCATENATE("A/C  No.27",G8,0,0,I8))</f>
      </c>
      <c r="C17" s="280"/>
      <c r="D17" s="281"/>
      <c r="E17" s="98"/>
      <c r="F17" s="234"/>
      <c r="G17" s="235"/>
      <c r="H17" s="235"/>
      <c r="I17" s="236"/>
      <c r="J17" s="36"/>
      <c r="K17" s="36"/>
      <c r="L17" s="50"/>
    </row>
    <row r="18" spans="1:12" ht="33.75" customHeight="1">
      <c r="A18" s="41" t="s">
        <v>171</v>
      </c>
      <c r="B18" s="246"/>
      <c r="C18" s="246"/>
      <c r="D18" s="247"/>
      <c r="E18" s="115" t="s">
        <v>172</v>
      </c>
      <c r="F18" s="248" t="s">
        <v>18</v>
      </c>
      <c r="G18" s="248"/>
      <c r="H18" s="248"/>
      <c r="I18" s="249"/>
      <c r="J18" s="36">
        <v>1</v>
      </c>
      <c r="K18" s="36"/>
      <c r="L18" s="50"/>
    </row>
    <row r="19" spans="1:12" ht="27" customHeight="1">
      <c r="A19" s="39" t="s">
        <v>66</v>
      </c>
      <c r="B19" s="250"/>
      <c r="C19" s="250"/>
      <c r="D19" s="251"/>
      <c r="E19" s="126" t="s">
        <v>65</v>
      </c>
      <c r="F19" s="127"/>
      <c r="G19" s="127"/>
      <c r="H19" s="127"/>
      <c r="I19" s="128"/>
      <c r="J19" s="36"/>
      <c r="K19" s="36"/>
      <c r="L19" s="50"/>
    </row>
    <row r="20" spans="1:12" ht="27" customHeight="1">
      <c r="A20" s="40" t="s">
        <v>67</v>
      </c>
      <c r="B20" s="252"/>
      <c r="C20" s="252"/>
      <c r="D20" s="253"/>
      <c r="E20" s="129"/>
      <c r="F20" s="130"/>
      <c r="G20" s="130"/>
      <c r="H20" s="130"/>
      <c r="I20" s="131"/>
      <c r="J20" s="36"/>
      <c r="K20" s="36"/>
      <c r="L20" s="50"/>
    </row>
    <row r="21" spans="1:12" ht="32.25" customHeight="1">
      <c r="A21" s="41" t="s">
        <v>31</v>
      </c>
      <c r="B21" s="231"/>
      <c r="C21" s="232"/>
      <c r="D21" s="233"/>
      <c r="E21" s="167" t="s">
        <v>32</v>
      </c>
      <c r="F21" s="168"/>
      <c r="G21" s="237"/>
      <c r="H21" s="237"/>
      <c r="I21" s="238"/>
      <c r="J21" s="36"/>
      <c r="K21" s="36"/>
      <c r="L21" s="50"/>
    </row>
    <row r="22" spans="1:12" ht="27" customHeight="1">
      <c r="A22" s="39" t="s">
        <v>66</v>
      </c>
      <c r="B22" s="250"/>
      <c r="C22" s="250"/>
      <c r="D22" s="251"/>
      <c r="E22" s="167" t="s">
        <v>33</v>
      </c>
      <c r="F22" s="168"/>
      <c r="G22" s="279"/>
      <c r="H22" s="237"/>
      <c r="I22" s="238"/>
      <c r="J22" s="36"/>
      <c r="K22" s="36"/>
      <c r="L22" s="50"/>
    </row>
    <row r="23" spans="1:12" ht="25.5" customHeight="1">
      <c r="A23" s="40" t="s">
        <v>67</v>
      </c>
      <c r="B23" s="252"/>
      <c r="C23" s="252"/>
      <c r="D23" s="253"/>
      <c r="E23" s="151" t="s">
        <v>34</v>
      </c>
      <c r="F23" s="152"/>
      <c r="G23" s="275"/>
      <c r="H23" s="275"/>
      <c r="I23" s="276"/>
      <c r="J23" s="36"/>
      <c r="K23" s="36"/>
      <c r="L23" s="50"/>
    </row>
    <row r="24" spans="1:12" ht="33.75" customHeight="1">
      <c r="A24" s="42" t="s">
        <v>35</v>
      </c>
      <c r="B24" s="254"/>
      <c r="C24" s="254"/>
      <c r="D24" s="255"/>
      <c r="E24" s="173" t="s">
        <v>143</v>
      </c>
      <c r="F24" s="174"/>
      <c r="G24" s="174"/>
      <c r="H24" s="174"/>
      <c r="I24" s="175"/>
      <c r="J24" s="36"/>
      <c r="K24" s="36"/>
      <c r="L24" s="50"/>
    </row>
    <row r="25" spans="1:12" ht="28.5" customHeight="1">
      <c r="A25" s="43" t="s">
        <v>36</v>
      </c>
      <c r="B25" s="239"/>
      <c r="C25" s="273"/>
      <c r="D25" s="274"/>
      <c r="E25" s="241" t="s">
        <v>62</v>
      </c>
      <c r="F25" s="242"/>
      <c r="G25" s="242"/>
      <c r="H25" s="242"/>
      <c r="I25" s="243"/>
      <c r="J25" s="36"/>
      <c r="K25" s="36"/>
      <c r="L25" s="50"/>
    </row>
    <row r="26" spans="1:12" ht="29.25" customHeight="1">
      <c r="A26" s="43" t="s">
        <v>37</v>
      </c>
      <c r="B26" s="239"/>
      <c r="C26" s="239"/>
      <c r="D26" s="240"/>
      <c r="E26" s="143" t="s">
        <v>82</v>
      </c>
      <c r="F26" s="144"/>
      <c r="G26" s="221" t="s">
        <v>69</v>
      </c>
      <c r="H26" s="221"/>
      <c r="I26" s="222"/>
      <c r="J26" s="36"/>
      <c r="K26" s="36"/>
      <c r="L26" s="50"/>
    </row>
    <row r="27" spans="1:12" ht="23.25" customHeight="1">
      <c r="A27" s="44" t="s">
        <v>38</v>
      </c>
      <c r="B27" s="239"/>
      <c r="C27" s="239"/>
      <c r="D27" s="240"/>
      <c r="E27" s="194" t="s">
        <v>249</v>
      </c>
      <c r="F27" s="197"/>
      <c r="G27" s="198"/>
      <c r="H27" s="198"/>
      <c r="I27" s="199"/>
      <c r="J27" s="36"/>
      <c r="K27" s="36"/>
      <c r="L27" s="50"/>
    </row>
    <row r="28" spans="1:12" ht="23.25" customHeight="1">
      <c r="A28" s="191" t="s">
        <v>250</v>
      </c>
      <c r="B28" s="110"/>
      <c r="C28" s="110"/>
      <c r="D28" s="111"/>
      <c r="E28" s="195"/>
      <c r="F28" s="200"/>
      <c r="G28" s="201"/>
      <c r="H28" s="201"/>
      <c r="I28" s="202"/>
      <c r="J28" s="36"/>
      <c r="K28" s="36"/>
      <c r="L28" s="50"/>
    </row>
    <row r="29" spans="1:12" ht="65.25" customHeight="1">
      <c r="A29" s="192"/>
      <c r="B29" s="110"/>
      <c r="C29" s="110"/>
      <c r="D29" s="111"/>
      <c r="E29" s="196"/>
      <c r="F29" s="203"/>
      <c r="G29" s="204"/>
      <c r="H29" s="204"/>
      <c r="I29" s="205"/>
      <c r="J29" s="36"/>
      <c r="K29" s="36"/>
      <c r="L29" s="50"/>
    </row>
    <row r="30" spans="1:12" ht="52.5" customHeight="1" thickBot="1">
      <c r="A30" s="193"/>
      <c r="B30" s="181"/>
      <c r="C30" s="182"/>
      <c r="D30" s="183"/>
      <c r="E30" s="186" t="s">
        <v>39</v>
      </c>
      <c r="F30" s="186"/>
      <c r="G30" s="186"/>
      <c r="H30" s="186"/>
      <c r="I30" s="187"/>
      <c r="J30" s="36"/>
      <c r="K30" s="36"/>
      <c r="L30" s="50"/>
    </row>
    <row r="31" spans="1:12" ht="15" customHeight="1">
      <c r="A31" s="223" t="s">
        <v>262</v>
      </c>
      <c r="B31" s="224"/>
      <c r="C31" s="224"/>
      <c r="D31" s="224"/>
      <c r="E31" s="224"/>
      <c r="F31" s="224"/>
      <c r="G31" s="224"/>
      <c r="H31" s="224"/>
      <c r="I31" s="224"/>
      <c r="J31" s="36"/>
      <c r="K31" s="36"/>
      <c r="L31" s="50"/>
    </row>
    <row r="32" spans="1:12" ht="13.5" customHeight="1">
      <c r="A32" s="225"/>
      <c r="B32" s="225"/>
      <c r="C32" s="225"/>
      <c r="D32" s="225"/>
      <c r="E32" s="225"/>
      <c r="F32" s="225"/>
      <c r="G32" s="225"/>
      <c r="H32" s="225"/>
      <c r="I32" s="225"/>
      <c r="J32" s="36"/>
      <c r="K32" s="36"/>
      <c r="L32" s="50"/>
    </row>
    <row r="33" spans="1:12" ht="123" customHeight="1">
      <c r="A33" s="225"/>
      <c r="B33" s="225"/>
      <c r="C33" s="225"/>
      <c r="D33" s="225"/>
      <c r="E33" s="225"/>
      <c r="F33" s="225"/>
      <c r="G33" s="225"/>
      <c r="H33" s="225"/>
      <c r="I33" s="225"/>
      <c r="J33" s="36"/>
      <c r="K33" s="36"/>
      <c r="L33" s="50"/>
    </row>
    <row r="34" spans="1:12" ht="13.5" customHeight="1">
      <c r="A34" s="23"/>
      <c r="B34" s="23"/>
      <c r="C34" s="23"/>
      <c r="D34" s="23"/>
      <c r="E34" s="23"/>
      <c r="F34" s="23"/>
      <c r="G34" s="23"/>
      <c r="H34" s="26" t="s">
        <v>64</v>
      </c>
      <c r="I34" s="23"/>
      <c r="J34" s="24"/>
      <c r="K34" s="24"/>
      <c r="L34" s="25"/>
    </row>
    <row r="35" spans="1:14" s="6" customFormat="1" ht="16.5">
      <c r="A35" s="226" t="s">
        <v>43</v>
      </c>
      <c r="B35" s="226"/>
      <c r="C35" s="226"/>
      <c r="D35" s="226"/>
      <c r="E35" s="226"/>
      <c r="F35" s="226"/>
      <c r="G35" s="226"/>
      <c r="H35" s="226"/>
      <c r="I35" s="226"/>
      <c r="J35" s="226"/>
      <c r="K35" s="226"/>
      <c r="L35" s="226"/>
      <c r="N35" s="21"/>
    </row>
    <row r="36" spans="1:14" s="7" customFormat="1" ht="14.25">
      <c r="A36" s="245" t="s">
        <v>9</v>
      </c>
      <c r="B36" s="245"/>
      <c r="C36" s="245"/>
      <c r="D36" s="245"/>
      <c r="E36" s="245"/>
      <c r="F36" s="245"/>
      <c r="G36" s="245"/>
      <c r="H36" s="245"/>
      <c r="I36" s="245"/>
      <c r="J36" s="245"/>
      <c r="K36" s="245"/>
      <c r="L36" s="245"/>
      <c r="N36" s="9"/>
    </row>
    <row r="37" spans="1:14" s="7" customFormat="1" ht="14.25">
      <c r="A37" s="218" t="s">
        <v>44</v>
      </c>
      <c r="B37" s="218"/>
      <c r="C37" s="218"/>
      <c r="D37" s="218"/>
      <c r="E37" s="218"/>
      <c r="F37" s="218"/>
      <c r="G37" s="218"/>
      <c r="H37" s="218"/>
      <c r="I37" s="218"/>
      <c r="J37" s="218"/>
      <c r="K37" s="218"/>
      <c r="L37" s="218"/>
      <c r="N37" s="9"/>
    </row>
    <row r="38" spans="1:14" s="7" customFormat="1" ht="14.25">
      <c r="A38" s="218" t="s">
        <v>52</v>
      </c>
      <c r="B38" s="218"/>
      <c r="C38" s="218"/>
      <c r="D38" s="218"/>
      <c r="E38" s="218"/>
      <c r="F38" s="218"/>
      <c r="G38" s="218"/>
      <c r="H38" s="218"/>
      <c r="I38" s="218"/>
      <c r="J38" s="218"/>
      <c r="K38" s="218"/>
      <c r="L38" s="218"/>
      <c r="N38" s="9"/>
    </row>
    <row r="39" spans="1:14" s="7" customFormat="1" ht="15.75">
      <c r="A39" s="10"/>
      <c r="G39" s="11" t="s">
        <v>46</v>
      </c>
      <c r="H39" s="309">
        <f>+IF(H5&gt;0,H5,"   ")</f>
        <v>45176</v>
      </c>
      <c r="I39" s="309"/>
      <c r="L39" s="8"/>
      <c r="N39" s="9"/>
    </row>
    <row r="40" ht="10.5">
      <c r="L40" s="12" t="s">
        <v>40</v>
      </c>
    </row>
    <row r="41" spans="1:13" ht="11.25" customHeight="1">
      <c r="A41" s="7" t="s">
        <v>98</v>
      </c>
      <c r="L41" s="230" t="s">
        <v>41</v>
      </c>
      <c r="M41" s="132"/>
    </row>
    <row r="42" spans="1:13" ht="15.75" customHeight="1" thickBot="1">
      <c r="A42" s="310" t="s">
        <v>269</v>
      </c>
      <c r="B42" s="310"/>
      <c r="C42" s="310"/>
      <c r="D42" s="310"/>
      <c r="E42" s="118" t="str">
        <f>+IF(G8="","",G8)</f>
        <v>108</v>
      </c>
      <c r="F42" s="117" t="str">
        <f>H8</f>
        <v>00</v>
      </c>
      <c r="G42" s="116">
        <f>+IF(I8="","",I8)</f>
      </c>
      <c r="H42" s="20"/>
      <c r="I42" s="20"/>
      <c r="L42" s="230"/>
      <c r="M42" s="132"/>
    </row>
    <row r="43" spans="1:13" ht="9" customHeight="1">
      <c r="A43" s="14"/>
      <c r="B43" s="14"/>
      <c r="C43" s="229"/>
      <c r="D43" s="229"/>
      <c r="E43" s="229"/>
      <c r="F43" s="229"/>
      <c r="G43" s="229"/>
      <c r="H43" s="229"/>
      <c r="I43" s="229"/>
      <c r="J43" s="15"/>
      <c r="K43" s="16"/>
      <c r="L43" s="230"/>
      <c r="M43" s="132"/>
    </row>
    <row r="44" spans="1:13" ht="9.75" customHeight="1" thickBot="1">
      <c r="A44" s="14"/>
      <c r="B44" s="14"/>
      <c r="C44" s="229"/>
      <c r="D44" s="229"/>
      <c r="E44" s="229"/>
      <c r="F44" s="229"/>
      <c r="G44" s="229"/>
      <c r="H44" s="229"/>
      <c r="I44" s="229"/>
      <c r="J44" s="15"/>
      <c r="K44" s="17"/>
      <c r="L44" s="230"/>
      <c r="M44" s="132"/>
    </row>
    <row r="45" spans="1:13" ht="3" customHeight="1">
      <c r="A45" s="14"/>
      <c r="B45" s="190" t="e">
        <f>+C9</f>
        <v>#N/A</v>
      </c>
      <c r="C45" s="190"/>
      <c r="D45" s="190"/>
      <c r="E45" s="190"/>
      <c r="F45" s="190"/>
      <c r="G45" s="190"/>
      <c r="H45" s="190"/>
      <c r="I45" s="190"/>
      <c r="J45" s="15"/>
      <c r="K45" s="15"/>
      <c r="L45" s="230"/>
      <c r="M45" s="22"/>
    </row>
    <row r="46" spans="1:13" ht="6" customHeight="1">
      <c r="A46" s="14"/>
      <c r="B46" s="190"/>
      <c r="C46" s="190"/>
      <c r="D46" s="190"/>
      <c r="E46" s="190"/>
      <c r="F46" s="190"/>
      <c r="G46" s="190"/>
      <c r="H46" s="190"/>
      <c r="I46" s="190"/>
      <c r="J46" s="15"/>
      <c r="K46" s="15"/>
      <c r="L46" s="230"/>
      <c r="M46" s="22"/>
    </row>
    <row r="47" spans="1:13" ht="78" customHeight="1">
      <c r="A47" s="14"/>
      <c r="B47" s="190"/>
      <c r="C47" s="190"/>
      <c r="D47" s="190"/>
      <c r="E47" s="190"/>
      <c r="F47" s="190"/>
      <c r="G47" s="190"/>
      <c r="H47" s="190"/>
      <c r="I47" s="190"/>
      <c r="L47" s="230"/>
      <c r="M47" s="19"/>
    </row>
    <row r="48" spans="12:13" ht="8.25" customHeight="1">
      <c r="L48" s="230"/>
      <c r="M48" s="19"/>
    </row>
    <row r="49" spans="6:13" ht="3" customHeight="1">
      <c r="F49" s="219"/>
      <c r="G49" s="219"/>
      <c r="H49" s="219"/>
      <c r="I49" s="219"/>
      <c r="J49" s="219"/>
      <c r="K49" s="219"/>
      <c r="L49" s="230"/>
      <c r="M49" s="19"/>
    </row>
    <row r="50" spans="11:12" ht="20.25" customHeight="1" thickBot="1">
      <c r="K50" s="19"/>
      <c r="L50" s="220" t="s">
        <v>42</v>
      </c>
    </row>
    <row r="51" spans="12:13" ht="0" customHeight="1" hidden="1" thickBot="1">
      <c r="L51" s="220"/>
      <c r="M51" s="19"/>
    </row>
    <row r="52" spans="1:12" ht="32.25" customHeight="1">
      <c r="A52" s="28" t="s">
        <v>83</v>
      </c>
      <c r="B52" s="227">
        <f>+IF(B18="","",B18)</f>
      </c>
      <c r="C52" s="227"/>
      <c r="D52" s="228"/>
      <c r="E52" s="59" t="s">
        <v>19</v>
      </c>
      <c r="F52" s="188" t="s">
        <v>18</v>
      </c>
      <c r="G52" s="188"/>
      <c r="H52" s="188"/>
      <c r="I52" s="189"/>
      <c r="L52" s="220"/>
    </row>
    <row r="53" spans="1:12" ht="27" customHeight="1">
      <c r="A53" s="54" t="s">
        <v>66</v>
      </c>
      <c r="B53" s="122">
        <f aca="true" t="shared" si="0" ref="B53:B61">+IF(B19="","",B19)</f>
      </c>
      <c r="C53" s="122"/>
      <c r="D53" s="123"/>
      <c r="E53" s="126" t="s">
        <v>53</v>
      </c>
      <c r="F53" s="127"/>
      <c r="G53" s="127"/>
      <c r="H53" s="127"/>
      <c r="I53" s="128"/>
      <c r="L53" s="220"/>
    </row>
    <row r="54" spans="1:9" ht="27" customHeight="1">
      <c r="A54" s="32" t="s">
        <v>67</v>
      </c>
      <c r="B54" s="124">
        <f t="shared" si="0"/>
      </c>
      <c r="C54" s="124"/>
      <c r="D54" s="125"/>
      <c r="E54" s="129"/>
      <c r="F54" s="130"/>
      <c r="G54" s="130"/>
      <c r="H54" s="130"/>
      <c r="I54" s="131"/>
    </row>
    <row r="55" spans="1:9" ht="30" customHeight="1">
      <c r="A55" s="29" t="s">
        <v>31</v>
      </c>
      <c r="B55" s="164">
        <f t="shared" si="0"/>
      </c>
      <c r="C55" s="165"/>
      <c r="D55" s="166"/>
      <c r="E55" s="262" t="s">
        <v>54</v>
      </c>
      <c r="F55" s="263"/>
      <c r="G55" s="184">
        <f>+IF(G21="","",G21)</f>
      </c>
      <c r="H55" s="184"/>
      <c r="I55" s="185"/>
    </row>
    <row r="56" spans="1:9" ht="29.25" customHeight="1">
      <c r="A56" s="54" t="s">
        <v>66</v>
      </c>
      <c r="B56" s="122">
        <f t="shared" si="0"/>
      </c>
      <c r="C56" s="122"/>
      <c r="D56" s="123"/>
      <c r="E56" s="277" t="s">
        <v>55</v>
      </c>
      <c r="F56" s="278"/>
      <c r="G56" s="149">
        <f>+IF(G22="","",G22)</f>
      </c>
      <c r="H56" s="149"/>
      <c r="I56" s="150"/>
    </row>
    <row r="57" spans="1:9" ht="24.75" customHeight="1">
      <c r="A57" s="32" t="s">
        <v>67</v>
      </c>
      <c r="B57" s="124">
        <f t="shared" si="0"/>
      </c>
      <c r="C57" s="124"/>
      <c r="D57" s="125"/>
      <c r="E57" s="289" t="s">
        <v>56</v>
      </c>
      <c r="F57" s="290"/>
      <c r="G57" s="153">
        <f>+IF(G23="","",G23)</f>
      </c>
      <c r="H57" s="153"/>
      <c r="I57" s="291"/>
    </row>
    <row r="58" spans="1:9" ht="33" customHeight="1">
      <c r="A58" s="30" t="s">
        <v>35</v>
      </c>
      <c r="B58" s="271">
        <f t="shared" si="0"/>
      </c>
      <c r="C58" s="271"/>
      <c r="D58" s="272"/>
      <c r="E58" s="264" t="s">
        <v>261</v>
      </c>
      <c r="F58" s="265"/>
      <c r="G58" s="265"/>
      <c r="H58" s="265"/>
      <c r="I58" s="266"/>
    </row>
    <row r="59" spans="1:9" ht="28.5" customHeight="1">
      <c r="A59" s="31" t="s">
        <v>36</v>
      </c>
      <c r="B59" s="269">
        <f t="shared" si="0"/>
      </c>
      <c r="C59" s="269"/>
      <c r="D59" s="270"/>
      <c r="E59" s="178" t="s">
        <v>62</v>
      </c>
      <c r="F59" s="179"/>
      <c r="G59" s="179"/>
      <c r="H59" s="179"/>
      <c r="I59" s="180"/>
    </row>
    <row r="60" spans="1:9" ht="29.25" customHeight="1">
      <c r="A60" s="31" t="s">
        <v>37</v>
      </c>
      <c r="B60" s="122">
        <f t="shared" si="0"/>
      </c>
      <c r="C60" s="122"/>
      <c r="D60" s="123"/>
      <c r="E60" s="143" t="s">
        <v>82</v>
      </c>
      <c r="F60" s="144"/>
      <c r="G60" s="145" t="str">
        <f>+IF(G26="","",G26)</f>
        <v>(如有需要請於此輸入資料)</v>
      </c>
      <c r="H60" s="145"/>
      <c r="I60" s="146"/>
    </row>
    <row r="61" spans="1:9" ht="27.75" customHeight="1">
      <c r="A61" s="32" t="s">
        <v>38</v>
      </c>
      <c r="B61" s="124">
        <f t="shared" si="0"/>
      </c>
      <c r="C61" s="124"/>
      <c r="D61" s="125"/>
      <c r="E61" s="209" t="s">
        <v>249</v>
      </c>
      <c r="F61" s="212">
        <f>+IF(F27="","",F27)</f>
      </c>
      <c r="G61" s="212"/>
      <c r="H61" s="212"/>
      <c r="I61" s="213"/>
    </row>
    <row r="62" spans="1:9" ht="25.5" customHeight="1">
      <c r="A62" s="206" t="s">
        <v>250</v>
      </c>
      <c r="B62" s="110"/>
      <c r="C62" s="110"/>
      <c r="D62" s="111"/>
      <c r="E62" s="210"/>
      <c r="F62" s="214"/>
      <c r="G62" s="214"/>
      <c r="H62" s="214"/>
      <c r="I62" s="215"/>
    </row>
    <row r="63" spans="1:9" ht="69" customHeight="1">
      <c r="A63" s="207"/>
      <c r="B63" s="110"/>
      <c r="C63" s="110"/>
      <c r="D63" s="111"/>
      <c r="E63" s="211"/>
      <c r="F63" s="216"/>
      <c r="G63" s="216"/>
      <c r="H63" s="216"/>
      <c r="I63" s="217"/>
    </row>
    <row r="64" spans="1:9" ht="54" customHeight="1" thickBot="1">
      <c r="A64" s="208"/>
      <c r="B64" s="124"/>
      <c r="C64" s="267"/>
      <c r="D64" s="268"/>
      <c r="E64" s="242" t="s">
        <v>39</v>
      </c>
      <c r="F64" s="242"/>
      <c r="G64" s="242"/>
      <c r="H64" s="242"/>
      <c r="I64" s="261"/>
    </row>
    <row r="65" spans="1:9" ht="13.5" customHeight="1">
      <c r="A65" s="286" t="s">
        <v>265</v>
      </c>
      <c r="B65" s="286"/>
      <c r="C65" s="286"/>
      <c r="D65" s="286"/>
      <c r="E65" s="287"/>
      <c r="F65" s="287"/>
      <c r="G65" s="287"/>
      <c r="H65" s="287"/>
      <c r="I65" s="287"/>
    </row>
    <row r="66" spans="1:9" ht="12" customHeight="1">
      <c r="A66" s="288"/>
      <c r="B66" s="288"/>
      <c r="C66" s="288"/>
      <c r="D66" s="288"/>
      <c r="E66" s="288"/>
      <c r="F66" s="288"/>
      <c r="G66" s="288"/>
      <c r="H66" s="288"/>
      <c r="I66" s="288"/>
    </row>
    <row r="67" spans="1:9" ht="127.5" customHeight="1">
      <c r="A67" s="288"/>
      <c r="B67" s="288"/>
      <c r="C67" s="288"/>
      <c r="D67" s="288"/>
      <c r="E67" s="288"/>
      <c r="F67" s="288"/>
      <c r="G67" s="288"/>
      <c r="H67" s="288"/>
      <c r="I67" s="288"/>
    </row>
    <row r="68" spans="1:12" ht="13.5" customHeight="1">
      <c r="A68" s="23"/>
      <c r="B68" s="23"/>
      <c r="C68" s="23"/>
      <c r="D68" s="23"/>
      <c r="E68" s="23"/>
      <c r="F68" s="23"/>
      <c r="G68" s="23"/>
      <c r="H68" s="26" t="s">
        <v>64</v>
      </c>
      <c r="I68" s="23"/>
      <c r="J68" s="24"/>
      <c r="K68" s="24"/>
      <c r="L68" s="25"/>
    </row>
    <row r="69" spans="1:10" s="78" customFormat="1" ht="17.25" customHeight="1">
      <c r="A69" s="71"/>
      <c r="B69" s="72" t="s">
        <v>233</v>
      </c>
      <c r="C69" s="73"/>
      <c r="D69" s="73"/>
      <c r="E69" s="74"/>
      <c r="F69" s="75"/>
      <c r="G69" s="75"/>
      <c r="H69" s="76"/>
      <c r="I69" s="77"/>
      <c r="J69" s="77"/>
    </row>
    <row r="70" spans="1:10" s="78" customFormat="1" ht="17.25" customHeight="1">
      <c r="A70" s="71"/>
      <c r="B70" s="75" t="s">
        <v>234</v>
      </c>
      <c r="C70" s="73"/>
      <c r="D70" s="73"/>
      <c r="E70" s="79"/>
      <c r="F70" s="75"/>
      <c r="G70" s="75"/>
      <c r="H70" s="76"/>
      <c r="I70" s="77"/>
      <c r="J70" s="77"/>
    </row>
    <row r="71" spans="1:10" s="78" customFormat="1" ht="17.25" customHeight="1">
      <c r="A71" s="71"/>
      <c r="B71" s="77"/>
      <c r="C71" s="73"/>
      <c r="D71" s="80"/>
      <c r="E71" s="81"/>
      <c r="F71" s="75"/>
      <c r="G71" s="82"/>
      <c r="H71" s="82"/>
      <c r="I71" s="77"/>
      <c r="J71" s="77"/>
    </row>
    <row r="72" spans="1:10" s="78" customFormat="1" ht="16.5" customHeight="1">
      <c r="A72" s="83"/>
      <c r="B72" s="258" t="s">
        <v>109</v>
      </c>
      <c r="C72" s="258"/>
      <c r="D72" s="258"/>
      <c r="E72" s="258"/>
      <c r="F72" s="258"/>
      <c r="G72" s="258"/>
      <c r="H72" s="258"/>
      <c r="I72" s="258"/>
      <c r="J72" s="84"/>
    </row>
    <row r="73" spans="1:12" s="78" customFormat="1" ht="28.5" customHeight="1">
      <c r="A73" s="83"/>
      <c r="B73" s="259" t="s">
        <v>110</v>
      </c>
      <c r="C73" s="260"/>
      <c r="D73" s="260"/>
      <c r="E73" s="260"/>
      <c r="F73" s="260"/>
      <c r="G73" s="260"/>
      <c r="H73" s="260"/>
      <c r="I73" s="260"/>
      <c r="J73" s="85"/>
      <c r="L73" s="85" t="s">
        <v>111</v>
      </c>
    </row>
    <row r="74" spans="1:10" s="78" customFormat="1" ht="38.25" customHeight="1">
      <c r="A74" s="86" t="s">
        <v>112</v>
      </c>
      <c r="B74" s="285" t="str">
        <f>+'匯出匯款約定書'!B6</f>
        <v>貴行得以認為合適之任何方式為匯出匯款，除申請人另有指定外，貴行並得以任何國外分行或通匯行為解款行或轉匯行。如因解款行或轉匯行所致之誤失，無論該行係由申請人或貴行所指定，貴行均毋庸負擔任何責任，惟 貴行得依申請人之請求協助辦理追蹤、查詢，但辦理追蹤、查詢所須之郵電費及所衍生之一切費用均由申請人負擔。</v>
      </c>
      <c r="C74" s="285"/>
      <c r="D74" s="285"/>
      <c r="E74" s="285"/>
      <c r="F74" s="285"/>
      <c r="G74" s="285"/>
      <c r="H74" s="285"/>
      <c r="I74" s="285"/>
      <c r="J74" s="95"/>
    </row>
    <row r="75" spans="1:12" s="78" customFormat="1" ht="96" customHeight="1">
      <c r="A75" s="87"/>
      <c r="B75" s="256" t="str">
        <f>+'匯出匯款約定書'!B7</f>
        <v>The Bank may proceed with the outward remittance in any manner deemed fit at its absolute discretion. Unless otherwise instructed by the Applicant, the Bank may designate any of its foreign branches or correspondents as the paying bank or the intermediary bank. If there are any errors or omissions resulting from acts of paying banks or intermediary banks, whether they are designated by the Bank or not, upon the request of the Applicant, the Bank may assist the Applicant with the follow up or enquiries in connection therewith and shall assume no responsibilities therefor. The postage and telecommunication fees and all other fees arising therefrom shall be borne by the Applicant.</v>
      </c>
      <c r="C75" s="257"/>
      <c r="D75" s="257"/>
      <c r="E75" s="257"/>
      <c r="F75" s="257"/>
      <c r="G75" s="257"/>
      <c r="H75" s="257"/>
      <c r="I75" s="257"/>
      <c r="L75" s="89" t="s">
        <v>113</v>
      </c>
    </row>
    <row r="76" spans="1:12" s="78" customFormat="1" ht="48.75" customHeight="1">
      <c r="A76" s="86">
        <v>2</v>
      </c>
      <c r="B76" s="285" t="str">
        <f>+'匯出匯款約定書'!B8</f>
        <v>倘因電訊設備、線路等故障，或因電文發送、接收情況不良導致電文內有跳行、模糊不清、殘缺或其他非貴行所能控制之原因，導致匯款滯留、遲延送達、不能送達或有錯誤時，貴行毋庸負擔任何責任，惟 貴行得依申請人之請求協助辦理退匯、轉匯或重新匯款時，其所需之郵電費及解款行或轉匯行收取之費用均由申請人負擔。如因不可抗力或其他非貴行所能控制之原因，導致匯款滯留時，於貴行收到申請人另行指示前，貴行得於滯留原因排除後逕行執行匯款。</v>
      </c>
      <c r="C76" s="285"/>
      <c r="D76" s="285"/>
      <c r="E76" s="285"/>
      <c r="F76" s="285"/>
      <c r="G76" s="285"/>
      <c r="H76" s="285"/>
      <c r="I76" s="285"/>
      <c r="L76" s="283" t="s">
        <v>114</v>
      </c>
    </row>
    <row r="77" spans="1:12" s="78" customFormat="1" ht="108.75" customHeight="1">
      <c r="A77" s="87"/>
      <c r="B77" s="256" t="str">
        <f>+'匯出匯款約定書'!B9</f>
        <v>The Applicant agrees to pay all postage and telecommunication fees and fees charged by the paying bank or the intermediary bank when the remittance is remained, delayed, failed or mistook due to incomplete, illegible, defective remittance message caused by broken telecommunication equipment and lines, poor transmit and reception , or other situations beyond the Bank’s control, the Bank may assist with re-exchange, transfer or re-remittance at the request of the Applicant. If the remittance is delayed due to force majeure or any other reason beyond the control of the Bank, including but not limited to Acts of God, acts of governmental authorities, war, riot and any other causes of such nature, unless receiving other instructions from the Applicant, the Bank may refrain from executing the remittance until the above events are concluded. </v>
      </c>
      <c r="C77" s="257"/>
      <c r="D77" s="257"/>
      <c r="E77" s="257"/>
      <c r="F77" s="257"/>
      <c r="G77" s="257"/>
      <c r="H77" s="257"/>
      <c r="I77" s="257"/>
      <c r="L77" s="284"/>
    </row>
    <row r="78" spans="1:10" s="78" customFormat="1" ht="16.5" customHeight="1">
      <c r="A78" s="86">
        <v>3</v>
      </c>
      <c r="B78" s="285" t="str">
        <f>+'匯出匯款約定書'!B10</f>
        <v>匯出匯款於解款或轉匯時，其依當地銀行慣例由解款行或轉匯行自匯款金額內扣取之費用，概由收款人負擔。</v>
      </c>
      <c r="C78" s="285"/>
      <c r="D78" s="285"/>
      <c r="E78" s="285"/>
      <c r="F78" s="285"/>
      <c r="G78" s="285"/>
      <c r="H78" s="285"/>
      <c r="I78" s="285"/>
      <c r="J78" s="89"/>
    </row>
    <row r="79" spans="1:10" s="78" customFormat="1" ht="30" customHeight="1">
      <c r="A79" s="90"/>
      <c r="B79" s="256" t="str">
        <f>+'匯出匯款約定書'!B11</f>
        <v>The Applicant agrees that the fees withheld by the paying bank or intermediary bank from the remittance pursuant to the local banking customs when the remittance is paid or transferred shall be borne by the beneficiary.</v>
      </c>
      <c r="C79" s="257"/>
      <c r="D79" s="257"/>
      <c r="E79" s="257"/>
      <c r="F79" s="257"/>
      <c r="G79" s="257"/>
      <c r="H79" s="257"/>
      <c r="I79" s="257"/>
      <c r="J79" s="89"/>
    </row>
    <row r="80" spans="1:10" s="78" customFormat="1" ht="16.5" customHeight="1">
      <c r="A80" s="86">
        <v>4</v>
      </c>
      <c r="B80" s="285" t="str">
        <f>+'匯出匯款約定書'!B12</f>
        <v>如貴行、通匯行或轉匯行認為該匯款可能使任何人牴觸法律規定時，貴行得拒絕依申請人之指示匯款，且無需負擔任何責任。</v>
      </c>
      <c r="C80" s="285"/>
      <c r="D80" s="285"/>
      <c r="E80" s="285"/>
      <c r="F80" s="285"/>
      <c r="G80" s="285"/>
      <c r="H80" s="285"/>
      <c r="I80" s="285"/>
      <c r="J80" s="89"/>
    </row>
    <row r="81" spans="1:10" s="78" customFormat="1" ht="30" customHeight="1">
      <c r="A81" s="90"/>
      <c r="B81" s="256" t="str">
        <f>+'匯出匯款約定書'!B13</f>
        <v>If the Bank, paying bank or intermediary bank considers the remittance would disobey the laws, the Bank may refuse to remit the money without any liability incurred.</v>
      </c>
      <c r="C81" s="257"/>
      <c r="D81" s="257"/>
      <c r="E81" s="257"/>
      <c r="F81" s="257"/>
      <c r="G81" s="257"/>
      <c r="H81" s="257"/>
      <c r="I81" s="257"/>
      <c r="J81" s="89"/>
    </row>
    <row r="82" spans="1:10" s="78" customFormat="1" ht="24.75" customHeight="1">
      <c r="A82" s="86">
        <v>5</v>
      </c>
      <c r="B82" s="285" t="str">
        <f>+'匯出匯款約定書'!B14</f>
        <v>貴行因本約定書倘須對申請人負擔損害賠償責任者，僅以申請人所受之實際損害為限，且貴行最高賠償責任總金額以貴行本件匯款所收手續費之壹百倍為上限。</v>
      </c>
      <c r="C82" s="285"/>
      <c r="D82" s="285"/>
      <c r="E82" s="285"/>
      <c r="F82" s="285"/>
      <c r="G82" s="285"/>
      <c r="H82" s="285"/>
      <c r="I82" s="285"/>
      <c r="J82" s="283"/>
    </row>
    <row r="83" spans="1:10" s="78" customFormat="1" ht="48.75" customHeight="1">
      <c r="A83" s="90"/>
      <c r="B83" s="256" t="str">
        <f>+'匯出匯款約定書'!B15</f>
        <v>The Bank shall only be responsible for the actual damage incurred by the Applicant under this Agreement. The total amount of the Bank’s liability shall not be more than 100 times as the fee charged.</v>
      </c>
      <c r="C83" s="257"/>
      <c r="D83" s="257"/>
      <c r="E83" s="257"/>
      <c r="F83" s="257"/>
      <c r="G83" s="257"/>
      <c r="H83" s="257"/>
      <c r="I83" s="257"/>
      <c r="J83" s="284"/>
    </row>
    <row r="84" spans="1:10" s="78" customFormat="1" ht="16.5" customHeight="1">
      <c r="A84" s="86">
        <v>6</v>
      </c>
      <c r="B84" s="285" t="str">
        <f>+'匯出匯款約定書'!B16</f>
        <v>除本約定條款外，申請人願遵守有關法令及銀行間之匯款慣例。</v>
      </c>
      <c r="C84" s="285"/>
      <c r="D84" s="285"/>
      <c r="E84" s="285"/>
      <c r="F84" s="285"/>
      <c r="G84" s="285"/>
      <c r="H84" s="285"/>
      <c r="I84" s="285"/>
      <c r="J84" s="284"/>
    </row>
    <row r="85" spans="1:10" s="78" customFormat="1" ht="30" customHeight="1">
      <c r="A85" s="91"/>
      <c r="B85" s="256" t="str">
        <f>+'匯出匯款約定書'!B17</f>
        <v>In addition to the terms and conditions provided herein, the Applicant agrees to comply with the relevant laws and remittance customs between and among banks. </v>
      </c>
      <c r="C85" s="257"/>
      <c r="D85" s="257"/>
      <c r="E85" s="257"/>
      <c r="F85" s="257"/>
      <c r="G85" s="257"/>
      <c r="H85" s="257"/>
      <c r="I85" s="257"/>
      <c r="J85" s="284"/>
    </row>
    <row r="86" spans="1:10" s="78" customFormat="1" ht="16.5" customHeight="1">
      <c r="A86" s="86">
        <v>7</v>
      </c>
      <c r="B86" s="285" t="str">
        <f>+'匯出匯款約定書'!B18</f>
        <v>因本約定書所生之爭議，以中華民國之法律為準據法；如涉訟時，以臺灣台北地方法院為非排他性之第一審管轄法院。</v>
      </c>
      <c r="C86" s="285"/>
      <c r="D86" s="285"/>
      <c r="E86" s="285"/>
      <c r="F86" s="285"/>
      <c r="G86" s="285"/>
      <c r="H86" s="285"/>
      <c r="I86" s="285"/>
      <c r="J86" s="92"/>
    </row>
    <row r="87" spans="1:10" s="78" customFormat="1" ht="38.25" customHeight="1">
      <c r="A87" s="93"/>
      <c r="B87" s="256" t="str">
        <f>+'匯出匯款約定書'!B19</f>
        <v>Any disputes and controversies arising from this Agreement shall be governed by and construed in accordance with the laws of the Republic of China. Any dispute arising from this Agreement shall be submitted to the nonexclusive jurisdiction of the Taiwan Taipei District Court.</v>
      </c>
      <c r="C87" s="257"/>
      <c r="D87" s="257"/>
      <c r="E87" s="257"/>
      <c r="F87" s="257"/>
      <c r="G87" s="257"/>
      <c r="H87" s="257"/>
      <c r="I87" s="257"/>
      <c r="J87" s="92"/>
    </row>
    <row r="88" spans="1:10" s="78" customFormat="1" ht="21" customHeight="1" thickBot="1">
      <c r="A88" s="93"/>
      <c r="B88" s="257" t="str">
        <f>+'匯出匯款約定書'!B20</f>
        <v>收費標準 Fee schedule</v>
      </c>
      <c r="C88" s="257"/>
      <c r="D88" s="257"/>
      <c r="E88" s="257"/>
      <c r="F88" s="257"/>
      <c r="G88" s="257"/>
      <c r="H88" s="257"/>
      <c r="I88" s="257"/>
      <c r="J88" s="92"/>
    </row>
    <row r="89" spans="1:10" s="78" customFormat="1" ht="18.75" customHeight="1">
      <c r="A89" s="93"/>
      <c r="B89" s="311"/>
      <c r="C89" s="300"/>
      <c r="D89" s="298" t="s">
        <v>6</v>
      </c>
      <c r="E89" s="299"/>
      <c r="F89" s="299"/>
      <c r="G89" s="300"/>
      <c r="H89" s="301" t="s">
        <v>7</v>
      </c>
      <c r="I89" s="302"/>
      <c r="J89" s="92"/>
    </row>
    <row r="90" spans="1:10" s="78" customFormat="1" ht="88.5" customHeight="1">
      <c r="A90" s="93"/>
      <c r="B90" s="303" t="s">
        <v>237</v>
      </c>
      <c r="C90" s="304"/>
      <c r="D90" s="305" t="s">
        <v>238</v>
      </c>
      <c r="E90" s="306"/>
      <c r="F90" s="306"/>
      <c r="G90" s="306"/>
      <c r="H90" s="305" t="s">
        <v>239</v>
      </c>
      <c r="I90" s="307"/>
      <c r="J90" s="92"/>
    </row>
    <row r="91" spans="1:10" s="78" customFormat="1" ht="67.5" customHeight="1" thickBot="1">
      <c r="A91" s="93"/>
      <c r="B91" s="292" t="s">
        <v>240</v>
      </c>
      <c r="C91" s="293"/>
      <c r="D91" s="294" t="s">
        <v>248</v>
      </c>
      <c r="E91" s="295"/>
      <c r="F91" s="295"/>
      <c r="G91" s="295"/>
      <c r="H91" s="296" t="s">
        <v>235</v>
      </c>
      <c r="I91" s="297"/>
      <c r="J91" s="92"/>
    </row>
    <row r="92" spans="1:10" s="78" customFormat="1" ht="16.5" customHeight="1">
      <c r="A92" s="90"/>
      <c r="B92" s="285" t="s">
        <v>107</v>
      </c>
      <c r="C92" s="285"/>
      <c r="D92" s="285"/>
      <c r="E92" s="285"/>
      <c r="F92" s="285"/>
      <c r="G92" s="285"/>
      <c r="H92" s="285"/>
      <c r="I92" s="285"/>
      <c r="J92" s="77"/>
    </row>
    <row r="93" spans="1:10" s="78" customFormat="1" ht="30" customHeight="1">
      <c r="A93" s="94"/>
      <c r="B93" s="256" t="s">
        <v>108</v>
      </c>
      <c r="C93" s="257"/>
      <c r="D93" s="257"/>
      <c r="E93" s="257"/>
      <c r="F93" s="257"/>
      <c r="G93" s="257"/>
      <c r="H93" s="257"/>
      <c r="I93" s="257"/>
      <c r="J93" s="77"/>
    </row>
    <row r="94" spans="1:11" ht="13.5" customHeight="1">
      <c r="A94" s="96"/>
      <c r="B94" s="96"/>
      <c r="C94" s="96"/>
      <c r="D94" s="96"/>
      <c r="E94" s="96"/>
      <c r="F94" s="96"/>
      <c r="G94" s="96"/>
      <c r="H94" s="97"/>
      <c r="I94" s="96"/>
      <c r="J94" s="14"/>
      <c r="K94" s="14"/>
    </row>
  </sheetData>
  <sheetProtection password="9431" sheet="1" objects="1" formatCells="0" selectLockedCells="1"/>
  <mergeCells count="106">
    <mergeCell ref="H5:I5"/>
    <mergeCell ref="H39:I39"/>
    <mergeCell ref="A42:D42"/>
    <mergeCell ref="E30:I30"/>
    <mergeCell ref="B93:I93"/>
    <mergeCell ref="B86:I86"/>
    <mergeCell ref="B87:I87"/>
    <mergeCell ref="B88:I88"/>
    <mergeCell ref="B89:C89"/>
    <mergeCell ref="B92:I92"/>
    <mergeCell ref="B91:C91"/>
    <mergeCell ref="D91:G91"/>
    <mergeCell ref="H91:I91"/>
    <mergeCell ref="D89:G89"/>
    <mergeCell ref="B81:I81"/>
    <mergeCell ref="H89:I89"/>
    <mergeCell ref="B90:C90"/>
    <mergeCell ref="D90:G90"/>
    <mergeCell ref="H90:I90"/>
    <mergeCell ref="B78:I78"/>
    <mergeCell ref="B80:I80"/>
    <mergeCell ref="J82:J85"/>
    <mergeCell ref="B83:I83"/>
    <mergeCell ref="B84:I84"/>
    <mergeCell ref="B85:I85"/>
    <mergeCell ref="B82:I82"/>
    <mergeCell ref="L76:L77"/>
    <mergeCell ref="B77:I77"/>
    <mergeCell ref="B79:I79"/>
    <mergeCell ref="E59:I59"/>
    <mergeCell ref="B56:D57"/>
    <mergeCell ref="B76:I76"/>
    <mergeCell ref="A65:I67"/>
    <mergeCell ref="E57:F57"/>
    <mergeCell ref="G57:I57"/>
    <mergeCell ref="B74:I74"/>
    <mergeCell ref="A2:L2"/>
    <mergeCell ref="A4:L4"/>
    <mergeCell ref="A3:L3"/>
    <mergeCell ref="E22:F22"/>
    <mergeCell ref="G22:I22"/>
    <mergeCell ref="B19:D20"/>
    <mergeCell ref="B17:D17"/>
    <mergeCell ref="A6:I6"/>
    <mergeCell ref="A9:B9"/>
    <mergeCell ref="A7:F8"/>
    <mergeCell ref="A1:L1"/>
    <mergeCell ref="B64:D64"/>
    <mergeCell ref="B59:D59"/>
    <mergeCell ref="E53:I54"/>
    <mergeCell ref="G60:I60"/>
    <mergeCell ref="B58:D58"/>
    <mergeCell ref="B25:D25"/>
    <mergeCell ref="G23:I23"/>
    <mergeCell ref="E56:F56"/>
    <mergeCell ref="G56:I56"/>
    <mergeCell ref="B24:D24"/>
    <mergeCell ref="B75:I75"/>
    <mergeCell ref="E60:F60"/>
    <mergeCell ref="B60:D61"/>
    <mergeCell ref="B72:I72"/>
    <mergeCell ref="B73:I73"/>
    <mergeCell ref="E64:I64"/>
    <mergeCell ref="B55:D55"/>
    <mergeCell ref="E55:F55"/>
    <mergeCell ref="E58:I58"/>
    <mergeCell ref="E25:I25"/>
    <mergeCell ref="M7:M10"/>
    <mergeCell ref="C9:I11"/>
    <mergeCell ref="L11:L16"/>
    <mergeCell ref="A36:L36"/>
    <mergeCell ref="E26:F26"/>
    <mergeCell ref="A10:B10"/>
    <mergeCell ref="B18:D18"/>
    <mergeCell ref="F18:I18"/>
    <mergeCell ref="B22:D23"/>
    <mergeCell ref="L41:L49"/>
    <mergeCell ref="M41:M44"/>
    <mergeCell ref="E24:I24"/>
    <mergeCell ref="B21:D21"/>
    <mergeCell ref="F17:I17"/>
    <mergeCell ref="E19:I20"/>
    <mergeCell ref="E23:F23"/>
    <mergeCell ref="E21:F21"/>
    <mergeCell ref="G21:I21"/>
    <mergeCell ref="B26:D27"/>
    <mergeCell ref="F49:K49"/>
    <mergeCell ref="L50:L53"/>
    <mergeCell ref="G26:I26"/>
    <mergeCell ref="A37:L37"/>
    <mergeCell ref="B30:D30"/>
    <mergeCell ref="A31:I33"/>
    <mergeCell ref="A35:L35"/>
    <mergeCell ref="B53:D54"/>
    <mergeCell ref="B52:D52"/>
    <mergeCell ref="C43:I44"/>
    <mergeCell ref="F52:I52"/>
    <mergeCell ref="B45:I47"/>
    <mergeCell ref="A28:A30"/>
    <mergeCell ref="E27:E29"/>
    <mergeCell ref="F27:I29"/>
    <mergeCell ref="A62:A64"/>
    <mergeCell ref="E61:E63"/>
    <mergeCell ref="F61:I63"/>
    <mergeCell ref="G55:I55"/>
    <mergeCell ref="A38:L38"/>
  </mergeCells>
  <dataValidations count="2">
    <dataValidation type="textLength" operator="equal" allowBlank="1" showInputMessage="1" showErrorMessage="1" errorTitle="帳號格式不符" error="請輸入帳號後7碼" sqref="I8">
      <formula1>7</formula1>
    </dataValidation>
    <dataValidation type="whole" allowBlank="1" showInputMessage="1" showErrorMessage="1" sqref="C9:I11">
      <formula1>107</formula1>
      <formula2>108</formula2>
    </dataValidation>
  </dataValidations>
  <printOptions/>
  <pageMargins left="0.31496062992125984" right="0.1968503937007874" top="0.1968503937007874" bottom="0.1968503937007874" header="0.5118110236220472" footer="0.5118110236220472"/>
  <pageSetup horizontalDpi="600" verticalDpi="600" orientation="portrait" paperSize="9" r:id="rId4"/>
  <rowBreaks count="2" manualBreakCount="2">
    <brk id="34" max="255" man="1"/>
    <brk id="68" max="255" man="1"/>
  </rowBreaks>
  <ignoredErrors>
    <ignoredError sqref="H8" numberStoredAsText="1"/>
    <ignoredError sqref="F42"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Q94"/>
  <sheetViews>
    <sheetView showGridLines="0" view="pageBreakPreview" zoomScaleSheetLayoutView="100" zoomScalePageLayoutView="0" workbookViewId="0" topLeftCell="A1">
      <selection activeCell="B26" sqref="B26:D27"/>
    </sheetView>
  </sheetViews>
  <sheetFormatPr defaultColWidth="8.875" defaultRowHeight="16.5"/>
  <cols>
    <col min="1" max="1" width="10.625" style="3" customWidth="1"/>
    <col min="2" max="2" width="9.00390625" style="3" customWidth="1"/>
    <col min="3" max="3" width="4.875" style="3" customWidth="1"/>
    <col min="4" max="4" width="29.25390625" style="3" customWidth="1"/>
    <col min="5" max="5" width="8.875" style="3" customWidth="1"/>
    <col min="6" max="6" width="5.625" style="3" customWidth="1"/>
    <col min="7" max="7" width="5.875" style="3" customWidth="1"/>
    <col min="8" max="8" width="7.25390625" style="3" customWidth="1"/>
    <col min="9" max="9" width="12.50390625" style="3" customWidth="1"/>
    <col min="10" max="10" width="1.12109375" style="3" customWidth="1"/>
    <col min="11" max="11" width="0.2421875" style="3" hidden="1" customWidth="1"/>
    <col min="12" max="12" width="3.25390625" style="12" customWidth="1"/>
    <col min="13" max="13" width="0.5" style="3" hidden="1" customWidth="1"/>
    <col min="14" max="14" width="8.875" style="14" customWidth="1"/>
    <col min="15" max="16384" width="8.875" style="3" customWidth="1"/>
  </cols>
  <sheetData>
    <row r="1" spans="1:14" s="6" customFormat="1" ht="16.5">
      <c r="A1" s="156" t="s">
        <v>116</v>
      </c>
      <c r="B1" s="156"/>
      <c r="C1" s="156"/>
      <c r="D1" s="156"/>
      <c r="E1" s="156"/>
      <c r="F1" s="156"/>
      <c r="G1" s="156"/>
      <c r="H1" s="156"/>
      <c r="I1" s="156"/>
      <c r="J1" s="156"/>
      <c r="K1" s="156"/>
      <c r="L1" s="156"/>
      <c r="N1" s="21"/>
    </row>
    <row r="2" spans="1:14" s="7" customFormat="1" ht="14.25">
      <c r="A2" s="161" t="s">
        <v>9</v>
      </c>
      <c r="B2" s="161"/>
      <c r="C2" s="161"/>
      <c r="D2" s="161"/>
      <c r="E2" s="161"/>
      <c r="F2" s="161"/>
      <c r="G2" s="161"/>
      <c r="H2" s="161"/>
      <c r="I2" s="161"/>
      <c r="J2" s="161"/>
      <c r="K2" s="161"/>
      <c r="L2" s="161"/>
      <c r="N2" s="9"/>
    </row>
    <row r="3" spans="1:14" s="7" customFormat="1" ht="15.75">
      <c r="A3" s="162" t="s">
        <v>117</v>
      </c>
      <c r="B3" s="162"/>
      <c r="C3" s="162"/>
      <c r="D3" s="162"/>
      <c r="E3" s="162"/>
      <c r="F3" s="162"/>
      <c r="G3" s="162"/>
      <c r="H3" s="162"/>
      <c r="I3" s="162"/>
      <c r="J3" s="162"/>
      <c r="K3" s="162"/>
      <c r="L3" s="162"/>
      <c r="N3" s="9"/>
    </row>
    <row r="4" spans="1:14" s="7" customFormat="1" ht="14.25">
      <c r="A4" s="163" t="s">
        <v>118</v>
      </c>
      <c r="B4" s="163"/>
      <c r="C4" s="163"/>
      <c r="D4" s="163"/>
      <c r="E4" s="163"/>
      <c r="F4" s="163"/>
      <c r="G4" s="163"/>
      <c r="H4" s="163"/>
      <c r="I4" s="163"/>
      <c r="J4" s="163"/>
      <c r="K4" s="163"/>
      <c r="L4" s="163"/>
      <c r="N4" s="9"/>
    </row>
    <row r="5" spans="1:14" s="7" customFormat="1" ht="14.25" customHeight="1">
      <c r="A5" s="46" t="s">
        <v>119</v>
      </c>
      <c r="B5" s="47"/>
      <c r="C5" s="47"/>
      <c r="D5" s="47"/>
      <c r="E5" s="47"/>
      <c r="F5" s="47"/>
      <c r="G5" s="48" t="s">
        <v>120</v>
      </c>
      <c r="H5" s="308">
        <f ca="1">+TODAY()</f>
        <v>45176</v>
      </c>
      <c r="I5" s="308"/>
      <c r="J5" s="47"/>
      <c r="K5" s="47"/>
      <c r="L5" s="49"/>
      <c r="N5" s="9"/>
    </row>
    <row r="6" spans="1:12" ht="15" customHeight="1">
      <c r="A6" s="157" t="s">
        <v>121</v>
      </c>
      <c r="B6" s="157"/>
      <c r="C6" s="157"/>
      <c r="D6" s="157"/>
      <c r="E6" s="157"/>
      <c r="F6" s="157"/>
      <c r="G6" s="157"/>
      <c r="H6" s="157"/>
      <c r="I6" s="157"/>
      <c r="J6" s="36"/>
      <c r="K6" s="36"/>
      <c r="L6" s="50" t="s">
        <v>122</v>
      </c>
    </row>
    <row r="7" spans="1:13" ht="15" customHeight="1">
      <c r="A7" s="282" t="s">
        <v>267</v>
      </c>
      <c r="B7" s="282"/>
      <c r="C7" s="282"/>
      <c r="D7" s="282"/>
      <c r="E7" s="282"/>
      <c r="F7" s="282"/>
      <c r="G7" s="112"/>
      <c r="H7" s="33"/>
      <c r="I7" s="33"/>
      <c r="J7" s="36"/>
      <c r="K7" s="36"/>
      <c r="L7" s="50" t="s">
        <v>123</v>
      </c>
      <c r="M7" s="132"/>
    </row>
    <row r="8" spans="1:13" ht="15" customHeight="1" thickBot="1">
      <c r="A8" s="282"/>
      <c r="B8" s="282"/>
      <c r="C8" s="282"/>
      <c r="D8" s="282"/>
      <c r="E8" s="282"/>
      <c r="F8" s="282"/>
      <c r="G8" s="114" t="s">
        <v>270</v>
      </c>
      <c r="H8" s="113" t="s">
        <v>266</v>
      </c>
      <c r="I8" s="67"/>
      <c r="J8" s="36"/>
      <c r="K8" s="36"/>
      <c r="L8" s="50" t="s">
        <v>124</v>
      </c>
      <c r="M8" s="132"/>
    </row>
    <row r="9" spans="1:13" ht="15" customHeight="1">
      <c r="A9" s="134" t="s">
        <v>125</v>
      </c>
      <c r="B9" s="134"/>
      <c r="C9" s="325" t="e">
        <f>+'使用區'!D10</f>
        <v>#N/A</v>
      </c>
      <c r="D9" s="325"/>
      <c r="E9" s="325"/>
      <c r="F9" s="325"/>
      <c r="G9" s="325"/>
      <c r="H9" s="325"/>
      <c r="I9" s="325"/>
      <c r="J9" s="35"/>
      <c r="K9" s="51"/>
      <c r="L9" s="50" t="s">
        <v>126</v>
      </c>
      <c r="M9" s="132"/>
    </row>
    <row r="10" spans="1:13" ht="14.25" customHeight="1" thickBot="1">
      <c r="A10" s="133" t="s">
        <v>127</v>
      </c>
      <c r="B10" s="133"/>
      <c r="C10" s="325"/>
      <c r="D10" s="325"/>
      <c r="E10" s="325"/>
      <c r="F10" s="325"/>
      <c r="G10" s="325"/>
      <c r="H10" s="325"/>
      <c r="I10" s="325"/>
      <c r="J10" s="35"/>
      <c r="K10" s="52"/>
      <c r="L10" s="50" t="s">
        <v>128</v>
      </c>
      <c r="M10" s="132"/>
    </row>
    <row r="11" spans="1:13" ht="45.75" customHeight="1">
      <c r="A11" s="34"/>
      <c r="B11" s="34"/>
      <c r="C11" s="325"/>
      <c r="D11" s="325"/>
      <c r="E11" s="325"/>
      <c r="F11" s="325"/>
      <c r="G11" s="325"/>
      <c r="H11" s="325"/>
      <c r="I11" s="325"/>
      <c r="J11" s="35"/>
      <c r="K11" s="35"/>
      <c r="L11" s="136" t="s">
        <v>129</v>
      </c>
      <c r="M11" s="22"/>
    </row>
    <row r="12" spans="1:13" ht="15" customHeight="1">
      <c r="A12" s="55" t="s">
        <v>130</v>
      </c>
      <c r="B12" s="56"/>
      <c r="C12" s="56"/>
      <c r="D12" s="57"/>
      <c r="E12" s="18"/>
      <c r="F12" s="15"/>
      <c r="G12" s="15"/>
      <c r="H12" s="14"/>
      <c r="I12" s="14"/>
      <c r="J12" s="36"/>
      <c r="K12" s="36"/>
      <c r="L12" s="136"/>
      <c r="M12" s="19"/>
    </row>
    <row r="13" spans="1:13" ht="9.75" customHeight="1">
      <c r="A13" s="36"/>
      <c r="B13" s="36"/>
      <c r="C13" s="36"/>
      <c r="D13" s="36"/>
      <c r="E13" s="3" t="s">
        <v>232</v>
      </c>
      <c r="J13" s="36"/>
      <c r="K13" s="36"/>
      <c r="L13" s="136"/>
      <c r="M13" s="19"/>
    </row>
    <row r="14" spans="1:13" ht="10.5">
      <c r="A14" s="3" t="s">
        <v>131</v>
      </c>
      <c r="E14" s="13" t="s">
        <v>132</v>
      </c>
      <c r="F14" s="13" t="s">
        <v>132</v>
      </c>
      <c r="G14" s="13"/>
      <c r="H14" s="13"/>
      <c r="I14" s="13"/>
      <c r="J14" s="37"/>
      <c r="K14" s="37"/>
      <c r="L14" s="136"/>
      <c r="M14" s="19"/>
    </row>
    <row r="15" spans="1:12" ht="10.5">
      <c r="A15" s="3" t="s">
        <v>15</v>
      </c>
      <c r="E15" s="37" t="s">
        <v>16</v>
      </c>
      <c r="F15" s="36"/>
      <c r="G15" s="37"/>
      <c r="H15" s="37"/>
      <c r="I15" s="37"/>
      <c r="J15" s="36"/>
      <c r="K15" s="53"/>
      <c r="L15" s="136"/>
    </row>
    <row r="16" spans="1:13" ht="11.25" thickBot="1">
      <c r="A16" s="36"/>
      <c r="B16" s="36"/>
      <c r="C16" s="36"/>
      <c r="D16" s="36"/>
      <c r="E16" s="36" t="s">
        <v>17</v>
      </c>
      <c r="F16" s="36"/>
      <c r="G16" s="36"/>
      <c r="H16" s="36"/>
      <c r="I16" s="36"/>
      <c r="J16" s="36"/>
      <c r="K16" s="36"/>
      <c r="L16" s="136"/>
      <c r="M16" s="19"/>
    </row>
    <row r="17" spans="1:12" ht="15" customHeight="1">
      <c r="A17" s="38" t="s">
        <v>173</v>
      </c>
      <c r="B17" s="326">
        <f>+IF(OR(I8="",I8=" ",G8="",G8=" "),"",CONCATENATE("A/C  No.27",G8,0,0,I8))</f>
      </c>
      <c r="C17" s="326"/>
      <c r="D17" s="327"/>
      <c r="E17" s="314" t="s">
        <v>133</v>
      </c>
      <c r="F17" s="234" t="s">
        <v>134</v>
      </c>
      <c r="G17" s="234"/>
      <c r="H17" s="234"/>
      <c r="I17" s="371"/>
      <c r="J17" s="36"/>
      <c r="K17" s="36"/>
      <c r="L17" s="50"/>
    </row>
    <row r="18" spans="1:12" ht="33.75" customHeight="1">
      <c r="A18" s="41" t="s">
        <v>174</v>
      </c>
      <c r="B18" s="246"/>
      <c r="C18" s="246"/>
      <c r="D18" s="247"/>
      <c r="E18" s="315"/>
      <c r="F18" s="372"/>
      <c r="G18" s="372"/>
      <c r="H18" s="372"/>
      <c r="I18" s="373"/>
      <c r="J18" s="36"/>
      <c r="K18" s="36"/>
      <c r="L18" s="50"/>
    </row>
    <row r="19" spans="1:12" ht="27" customHeight="1">
      <c r="A19" s="39" t="s">
        <v>135</v>
      </c>
      <c r="B19" s="250"/>
      <c r="C19" s="250"/>
      <c r="D19" s="251"/>
      <c r="E19" s="126" t="s">
        <v>136</v>
      </c>
      <c r="F19" s="127"/>
      <c r="G19" s="127"/>
      <c r="H19" s="127"/>
      <c r="I19" s="128"/>
      <c r="J19" s="36"/>
      <c r="K19" s="36"/>
      <c r="L19" s="50"/>
    </row>
    <row r="20" spans="1:12" ht="27" customHeight="1">
      <c r="A20" s="40" t="s">
        <v>137</v>
      </c>
      <c r="B20" s="252"/>
      <c r="C20" s="252"/>
      <c r="D20" s="253"/>
      <c r="E20" s="129"/>
      <c r="F20" s="130"/>
      <c r="G20" s="130"/>
      <c r="H20" s="130"/>
      <c r="I20" s="131"/>
      <c r="J20" s="36"/>
      <c r="K20" s="36"/>
      <c r="L20" s="50"/>
    </row>
    <row r="21" spans="1:12" ht="32.25" customHeight="1">
      <c r="A21" s="41" t="s">
        <v>138</v>
      </c>
      <c r="B21" s="254"/>
      <c r="C21" s="254"/>
      <c r="D21" s="255"/>
      <c r="E21" s="167" t="s">
        <v>139</v>
      </c>
      <c r="F21" s="168"/>
      <c r="G21" s="279"/>
      <c r="H21" s="237"/>
      <c r="I21" s="238"/>
      <c r="J21" s="36"/>
      <c r="K21" s="36"/>
      <c r="L21" s="50"/>
    </row>
    <row r="22" spans="1:12" ht="27" customHeight="1">
      <c r="A22" s="39" t="s">
        <v>135</v>
      </c>
      <c r="B22" s="250"/>
      <c r="C22" s="250"/>
      <c r="D22" s="251"/>
      <c r="E22" s="167" t="s">
        <v>140</v>
      </c>
      <c r="F22" s="168"/>
      <c r="G22" s="279"/>
      <c r="H22" s="237"/>
      <c r="I22" s="238"/>
      <c r="J22" s="36"/>
      <c r="K22" s="36"/>
      <c r="L22" s="50"/>
    </row>
    <row r="23" spans="1:12" ht="25.5" customHeight="1">
      <c r="A23" s="40" t="s">
        <v>137</v>
      </c>
      <c r="B23" s="252"/>
      <c r="C23" s="252"/>
      <c r="D23" s="253"/>
      <c r="E23" s="151" t="s">
        <v>34</v>
      </c>
      <c r="F23" s="152"/>
      <c r="G23" s="275"/>
      <c r="H23" s="275"/>
      <c r="I23" s="276"/>
      <c r="J23" s="36"/>
      <c r="K23" s="36"/>
      <c r="L23" s="50"/>
    </row>
    <row r="24" spans="1:12" ht="33.75" customHeight="1">
      <c r="A24" s="42" t="s">
        <v>142</v>
      </c>
      <c r="B24" s="254"/>
      <c r="C24" s="254"/>
      <c r="D24" s="255"/>
      <c r="E24" s="173" t="s">
        <v>143</v>
      </c>
      <c r="F24" s="174"/>
      <c r="G24" s="174"/>
      <c r="H24" s="174"/>
      <c r="I24" s="175"/>
      <c r="J24" s="36"/>
      <c r="K24" s="36"/>
      <c r="L24" s="50"/>
    </row>
    <row r="25" spans="1:12" ht="28.5" customHeight="1">
      <c r="A25" s="43" t="s">
        <v>36</v>
      </c>
      <c r="B25" s="239"/>
      <c r="C25" s="239"/>
      <c r="D25" s="240"/>
      <c r="E25" s="241" t="s">
        <v>62</v>
      </c>
      <c r="F25" s="242"/>
      <c r="G25" s="242"/>
      <c r="H25" s="242"/>
      <c r="I25" s="261"/>
      <c r="J25" s="36"/>
      <c r="K25" s="36"/>
      <c r="L25" s="50"/>
    </row>
    <row r="26" spans="1:12" ht="29.25" customHeight="1">
      <c r="A26" s="43" t="s">
        <v>37</v>
      </c>
      <c r="B26" s="328"/>
      <c r="C26" s="328"/>
      <c r="D26" s="329"/>
      <c r="E26" s="143" t="s">
        <v>82</v>
      </c>
      <c r="F26" s="144"/>
      <c r="G26" s="221" t="s">
        <v>69</v>
      </c>
      <c r="H26" s="221"/>
      <c r="I26" s="222"/>
      <c r="J26" s="36"/>
      <c r="K26" s="36"/>
      <c r="L26" s="50"/>
    </row>
    <row r="27" spans="1:12" ht="25.5" customHeight="1">
      <c r="A27" s="44" t="s">
        <v>38</v>
      </c>
      <c r="B27" s="330"/>
      <c r="C27" s="330"/>
      <c r="D27" s="331"/>
      <c r="E27" s="194" t="s">
        <v>249</v>
      </c>
      <c r="F27" s="363"/>
      <c r="G27" s="198"/>
      <c r="H27" s="198"/>
      <c r="I27" s="199"/>
      <c r="J27" s="36"/>
      <c r="K27" s="36"/>
      <c r="L27" s="50"/>
    </row>
    <row r="28" spans="1:12" ht="23.25" customHeight="1">
      <c r="A28" s="191" t="s">
        <v>250</v>
      </c>
      <c r="B28" s="365"/>
      <c r="C28" s="365"/>
      <c r="D28" s="366"/>
      <c r="E28" s="195"/>
      <c r="F28" s="200"/>
      <c r="G28" s="201"/>
      <c r="H28" s="201"/>
      <c r="I28" s="202"/>
      <c r="J28" s="36"/>
      <c r="K28" s="36"/>
      <c r="L28" s="50"/>
    </row>
    <row r="29" spans="1:12" ht="63.75" customHeight="1">
      <c r="A29" s="192"/>
      <c r="B29" s="367"/>
      <c r="C29" s="367"/>
      <c r="D29" s="368"/>
      <c r="E29" s="196"/>
      <c r="F29" s="203"/>
      <c r="G29" s="204"/>
      <c r="H29" s="204"/>
      <c r="I29" s="205"/>
      <c r="J29" s="36"/>
      <c r="K29" s="36"/>
      <c r="L29" s="50"/>
    </row>
    <row r="30" spans="1:12" ht="50.25" customHeight="1" thickBot="1">
      <c r="A30" s="364"/>
      <c r="B30" s="369"/>
      <c r="C30" s="369"/>
      <c r="D30" s="370"/>
      <c r="E30" s="334" t="s">
        <v>39</v>
      </c>
      <c r="F30" s="335"/>
      <c r="G30" s="335"/>
      <c r="H30" s="335"/>
      <c r="I30" s="336"/>
      <c r="J30" s="36"/>
      <c r="K30" s="36"/>
      <c r="L30" s="50"/>
    </row>
    <row r="31" spans="1:12" ht="15" customHeight="1">
      <c r="A31" s="332" t="s">
        <v>263</v>
      </c>
      <c r="B31" s="332"/>
      <c r="C31" s="332"/>
      <c r="D31" s="332"/>
      <c r="E31" s="332"/>
      <c r="F31" s="332"/>
      <c r="G31" s="332"/>
      <c r="H31" s="332"/>
      <c r="I31" s="332"/>
      <c r="J31" s="36"/>
      <c r="K31" s="36"/>
      <c r="L31" s="50"/>
    </row>
    <row r="32" spans="1:12" ht="13.5" customHeight="1">
      <c r="A32" s="332"/>
      <c r="B32" s="332"/>
      <c r="C32" s="332"/>
      <c r="D32" s="332"/>
      <c r="E32" s="332"/>
      <c r="F32" s="332"/>
      <c r="G32" s="332"/>
      <c r="H32" s="332"/>
      <c r="I32" s="332"/>
      <c r="J32" s="36"/>
      <c r="K32" s="36"/>
      <c r="L32" s="50"/>
    </row>
    <row r="33" spans="1:12" ht="120.75" customHeight="1">
      <c r="A33" s="333"/>
      <c r="B33" s="333"/>
      <c r="C33" s="333"/>
      <c r="D33" s="333"/>
      <c r="E33" s="333"/>
      <c r="F33" s="333"/>
      <c r="G33" s="333"/>
      <c r="H33" s="333"/>
      <c r="I33" s="333"/>
      <c r="J33" s="36"/>
      <c r="K33" s="36"/>
      <c r="L33" s="50"/>
    </row>
    <row r="34" spans="1:12" ht="13.5" customHeight="1">
      <c r="A34" s="23"/>
      <c r="B34" s="23"/>
      <c r="C34" s="23"/>
      <c r="D34" s="23"/>
      <c r="E34" s="23"/>
      <c r="F34" s="23"/>
      <c r="G34" s="23"/>
      <c r="H34" s="26" t="s">
        <v>144</v>
      </c>
      <c r="I34" s="23"/>
      <c r="J34" s="24"/>
      <c r="K34" s="24"/>
      <c r="L34" s="25"/>
    </row>
    <row r="35" spans="1:14" s="6" customFormat="1" ht="16.5">
      <c r="A35" s="226" t="s">
        <v>116</v>
      </c>
      <c r="B35" s="226"/>
      <c r="C35" s="226"/>
      <c r="D35" s="226"/>
      <c r="E35" s="226"/>
      <c r="F35" s="226"/>
      <c r="G35" s="226"/>
      <c r="H35" s="226"/>
      <c r="I35" s="226"/>
      <c r="J35" s="226"/>
      <c r="K35" s="226"/>
      <c r="L35" s="226"/>
      <c r="N35" s="21"/>
    </row>
    <row r="36" spans="1:14" s="7" customFormat="1" ht="14.25">
      <c r="A36" s="245" t="s">
        <v>9</v>
      </c>
      <c r="B36" s="245"/>
      <c r="C36" s="245"/>
      <c r="D36" s="245"/>
      <c r="E36" s="245"/>
      <c r="F36" s="245"/>
      <c r="G36" s="245"/>
      <c r="H36" s="245"/>
      <c r="I36" s="245"/>
      <c r="J36" s="245"/>
      <c r="K36" s="245"/>
      <c r="L36" s="245"/>
      <c r="N36" s="9"/>
    </row>
    <row r="37" spans="1:14" s="7" customFormat="1" ht="14.25">
      <c r="A37" s="218" t="s">
        <v>145</v>
      </c>
      <c r="B37" s="218"/>
      <c r="C37" s="218"/>
      <c r="D37" s="218"/>
      <c r="E37" s="218"/>
      <c r="F37" s="218"/>
      <c r="G37" s="218"/>
      <c r="H37" s="218"/>
      <c r="I37" s="218"/>
      <c r="J37" s="218"/>
      <c r="K37" s="218"/>
      <c r="L37" s="218"/>
      <c r="N37" s="9"/>
    </row>
    <row r="38" spans="1:14" s="7" customFormat="1" ht="14.25">
      <c r="A38" s="218" t="s">
        <v>146</v>
      </c>
      <c r="B38" s="218"/>
      <c r="C38" s="218"/>
      <c r="D38" s="218"/>
      <c r="E38" s="218"/>
      <c r="F38" s="218"/>
      <c r="G38" s="218"/>
      <c r="H38" s="218"/>
      <c r="I38" s="218"/>
      <c r="J38" s="218"/>
      <c r="K38" s="218"/>
      <c r="L38" s="218"/>
      <c r="N38" s="9"/>
    </row>
    <row r="39" spans="1:14" s="7" customFormat="1" ht="15.75">
      <c r="A39" s="10"/>
      <c r="G39" s="11" t="s">
        <v>120</v>
      </c>
      <c r="H39" s="309">
        <f>+IF(H5&gt;0,H5,"   ")</f>
        <v>45176</v>
      </c>
      <c r="I39" s="309"/>
      <c r="L39" s="8"/>
      <c r="N39" s="9"/>
    </row>
    <row r="40" ht="10.5">
      <c r="L40" s="12" t="s">
        <v>147</v>
      </c>
    </row>
    <row r="41" spans="1:13" ht="11.25" customHeight="1">
      <c r="A41" s="7" t="s">
        <v>148</v>
      </c>
      <c r="L41" s="230" t="s">
        <v>149</v>
      </c>
      <c r="M41" s="132"/>
    </row>
    <row r="42" spans="1:13" ht="15.75" customHeight="1" thickBot="1">
      <c r="A42" s="310" t="s">
        <v>269</v>
      </c>
      <c r="B42" s="310"/>
      <c r="C42" s="310"/>
      <c r="D42" s="310"/>
      <c r="E42" s="118" t="str">
        <f>+IF(G8="","",G8)</f>
        <v>108</v>
      </c>
      <c r="F42" s="117" t="str">
        <f>H8</f>
        <v>00</v>
      </c>
      <c r="G42" s="116">
        <f>+IF(I8="","",I8)</f>
      </c>
      <c r="H42" s="20"/>
      <c r="I42" s="20"/>
      <c r="L42" s="230"/>
      <c r="M42" s="132"/>
    </row>
    <row r="43" spans="1:13" ht="9" customHeight="1">
      <c r="A43" s="14"/>
      <c r="B43" s="14"/>
      <c r="C43" s="229"/>
      <c r="D43" s="229"/>
      <c r="E43" s="229"/>
      <c r="F43" s="229"/>
      <c r="G43" s="229"/>
      <c r="H43" s="229"/>
      <c r="I43" s="229"/>
      <c r="J43" s="15"/>
      <c r="K43" s="16"/>
      <c r="L43" s="230"/>
      <c r="M43" s="132"/>
    </row>
    <row r="44" spans="1:13" ht="9.75" customHeight="1" thickBot="1">
      <c r="A44" s="14"/>
      <c r="B44" s="14"/>
      <c r="C44" s="229"/>
      <c r="D44" s="229"/>
      <c r="E44" s="229"/>
      <c r="F44" s="229"/>
      <c r="G44" s="229"/>
      <c r="H44" s="229"/>
      <c r="I44" s="229"/>
      <c r="J44" s="15"/>
      <c r="K44" s="17"/>
      <c r="L44" s="230"/>
      <c r="M44" s="132"/>
    </row>
    <row r="45" spans="1:13" ht="3" customHeight="1">
      <c r="A45" s="14"/>
      <c r="B45" s="190" t="e">
        <f>+C9</f>
        <v>#N/A</v>
      </c>
      <c r="C45" s="190"/>
      <c r="D45" s="190"/>
      <c r="E45" s="190"/>
      <c r="F45" s="190"/>
      <c r="G45" s="190"/>
      <c r="H45" s="190"/>
      <c r="I45" s="190"/>
      <c r="J45" s="15"/>
      <c r="K45" s="15"/>
      <c r="L45" s="230"/>
      <c r="M45" s="22"/>
    </row>
    <row r="46" spans="1:13" ht="6" customHeight="1">
      <c r="A46" s="14"/>
      <c r="B46" s="190"/>
      <c r="C46" s="190"/>
      <c r="D46" s="190"/>
      <c r="E46" s="190"/>
      <c r="F46" s="190"/>
      <c r="G46" s="190"/>
      <c r="H46" s="190"/>
      <c r="I46" s="190"/>
      <c r="J46" s="15"/>
      <c r="K46" s="15"/>
      <c r="L46" s="230"/>
      <c r="M46" s="22"/>
    </row>
    <row r="47" spans="1:13" ht="78" customHeight="1">
      <c r="A47" s="14"/>
      <c r="B47" s="190"/>
      <c r="C47" s="190"/>
      <c r="D47" s="190"/>
      <c r="E47" s="190"/>
      <c r="F47" s="190"/>
      <c r="G47" s="190"/>
      <c r="H47" s="190"/>
      <c r="I47" s="190"/>
      <c r="L47" s="230"/>
      <c r="M47" s="19"/>
    </row>
    <row r="48" spans="12:13" ht="8.25" customHeight="1">
      <c r="L48" s="230"/>
      <c r="M48" s="19"/>
    </row>
    <row r="49" spans="6:13" ht="3" customHeight="1">
      <c r="F49" s="219"/>
      <c r="G49" s="219"/>
      <c r="H49" s="219"/>
      <c r="I49" s="219"/>
      <c r="J49" s="219"/>
      <c r="K49" s="219"/>
      <c r="L49" s="230"/>
      <c r="M49" s="19"/>
    </row>
    <row r="50" spans="11:12" ht="20.25" customHeight="1" thickBot="1">
      <c r="K50" s="19"/>
      <c r="L50" s="220" t="s">
        <v>150</v>
      </c>
    </row>
    <row r="51" spans="12:13" ht="0" customHeight="1" hidden="1" thickBot="1">
      <c r="L51" s="220"/>
      <c r="M51" s="19"/>
    </row>
    <row r="52" spans="1:12" ht="32.25" customHeight="1">
      <c r="A52" s="28" t="s">
        <v>151</v>
      </c>
      <c r="B52" s="227">
        <f>+IF(B18="","",B18)</f>
      </c>
      <c r="C52" s="227"/>
      <c r="D52" s="228"/>
      <c r="E52" s="59" t="s">
        <v>133</v>
      </c>
      <c r="F52" s="188" t="s">
        <v>18</v>
      </c>
      <c r="G52" s="188"/>
      <c r="H52" s="188"/>
      <c r="I52" s="189"/>
      <c r="L52" s="220"/>
    </row>
    <row r="53" spans="1:12" ht="27" customHeight="1">
      <c r="A53" s="54" t="s">
        <v>135</v>
      </c>
      <c r="B53" s="122">
        <f aca="true" t="shared" si="0" ref="B53:B61">+IF(B19="","",B19)</f>
      </c>
      <c r="C53" s="122"/>
      <c r="D53" s="123"/>
      <c r="E53" s="126" t="s">
        <v>152</v>
      </c>
      <c r="F53" s="127"/>
      <c r="G53" s="127"/>
      <c r="H53" s="127"/>
      <c r="I53" s="128"/>
      <c r="L53" s="220"/>
    </row>
    <row r="54" spans="1:9" ht="27" customHeight="1">
      <c r="A54" s="32" t="s">
        <v>137</v>
      </c>
      <c r="B54" s="124"/>
      <c r="C54" s="124"/>
      <c r="D54" s="125"/>
      <c r="E54" s="129"/>
      <c r="F54" s="130"/>
      <c r="G54" s="130"/>
      <c r="H54" s="130"/>
      <c r="I54" s="131"/>
    </row>
    <row r="55" spans="1:9" ht="30" customHeight="1">
      <c r="A55" s="29" t="s">
        <v>138</v>
      </c>
      <c r="B55" s="271">
        <f t="shared" si="0"/>
      </c>
      <c r="C55" s="271"/>
      <c r="D55" s="272"/>
      <c r="E55" s="262" t="s">
        <v>139</v>
      </c>
      <c r="F55" s="263"/>
      <c r="G55" s="337">
        <f>+IF(G21="","",G21)</f>
      </c>
      <c r="H55" s="184"/>
      <c r="I55" s="185"/>
    </row>
    <row r="56" spans="1:9" ht="29.25" customHeight="1">
      <c r="A56" s="54" t="s">
        <v>135</v>
      </c>
      <c r="B56" s="122">
        <f t="shared" si="0"/>
      </c>
      <c r="C56" s="122"/>
      <c r="D56" s="123"/>
      <c r="E56" s="262" t="s">
        <v>140</v>
      </c>
      <c r="F56" s="263"/>
      <c r="G56" s="337">
        <f>+IF(G22="","",G22)</f>
      </c>
      <c r="H56" s="184"/>
      <c r="I56" s="185"/>
    </row>
    <row r="57" spans="1:9" ht="24.75" customHeight="1">
      <c r="A57" s="32" t="s">
        <v>137</v>
      </c>
      <c r="B57" s="124"/>
      <c r="C57" s="124"/>
      <c r="D57" s="125"/>
      <c r="E57" s="289" t="s">
        <v>141</v>
      </c>
      <c r="F57" s="290"/>
      <c r="G57" s="153">
        <f>+IF(G23="","",G23)</f>
      </c>
      <c r="H57" s="153"/>
      <c r="I57" s="291"/>
    </row>
    <row r="58" spans="1:9" ht="33" customHeight="1">
      <c r="A58" s="30" t="s">
        <v>142</v>
      </c>
      <c r="B58" s="271">
        <f t="shared" si="0"/>
      </c>
      <c r="C58" s="271"/>
      <c r="D58" s="272"/>
      <c r="E58" s="264" t="s">
        <v>261</v>
      </c>
      <c r="F58" s="265"/>
      <c r="G58" s="265"/>
      <c r="H58" s="265"/>
      <c r="I58" s="266"/>
    </row>
    <row r="59" spans="1:9" ht="28.5" customHeight="1">
      <c r="A59" s="31" t="s">
        <v>36</v>
      </c>
      <c r="B59" s="269">
        <f t="shared" si="0"/>
      </c>
      <c r="C59" s="269"/>
      <c r="D59" s="270"/>
      <c r="E59" s="241" t="s">
        <v>62</v>
      </c>
      <c r="F59" s="242"/>
      <c r="G59" s="242"/>
      <c r="H59" s="242"/>
      <c r="I59" s="261"/>
    </row>
    <row r="60" spans="1:9" ht="30" customHeight="1">
      <c r="A60" s="31" t="s">
        <v>37</v>
      </c>
      <c r="B60" s="122">
        <f t="shared" si="0"/>
      </c>
      <c r="C60" s="122"/>
      <c r="D60" s="123"/>
      <c r="E60" s="143" t="s">
        <v>82</v>
      </c>
      <c r="F60" s="144"/>
      <c r="G60" s="145" t="str">
        <f>+IF(G26="","",G26)</f>
        <v>(如有需要請於此輸入資料)</v>
      </c>
      <c r="H60" s="145"/>
      <c r="I60" s="146"/>
    </row>
    <row r="61" spans="1:9" ht="25.5" customHeight="1">
      <c r="A61" s="32" t="s">
        <v>38</v>
      </c>
      <c r="B61" s="124">
        <f t="shared" si="0"/>
      </c>
      <c r="C61" s="124"/>
      <c r="D61" s="125"/>
      <c r="E61" s="209" t="s">
        <v>249</v>
      </c>
      <c r="F61" s="316">
        <f>+IF(F27="","",F27)</f>
      </c>
      <c r="G61" s="317"/>
      <c r="H61" s="317"/>
      <c r="I61" s="318"/>
    </row>
    <row r="62" spans="1:9" ht="25.5" customHeight="1">
      <c r="A62" s="206" t="s">
        <v>250</v>
      </c>
      <c r="B62" s="110"/>
      <c r="C62" s="110"/>
      <c r="D62" s="111"/>
      <c r="E62" s="210"/>
      <c r="F62" s="319"/>
      <c r="G62" s="320"/>
      <c r="H62" s="320"/>
      <c r="I62" s="321"/>
    </row>
    <row r="63" spans="1:9" ht="62.25" customHeight="1">
      <c r="A63" s="207"/>
      <c r="B63" s="110"/>
      <c r="C63" s="110"/>
      <c r="D63" s="111"/>
      <c r="E63" s="211"/>
      <c r="F63" s="322"/>
      <c r="G63" s="323"/>
      <c r="H63" s="323"/>
      <c r="I63" s="324"/>
    </row>
    <row r="64" spans="1:17" ht="54.75" customHeight="1" thickBot="1">
      <c r="A64" s="312"/>
      <c r="B64" s="181"/>
      <c r="C64" s="181"/>
      <c r="D64" s="359"/>
      <c r="E64" s="356" t="s">
        <v>39</v>
      </c>
      <c r="F64" s="357"/>
      <c r="G64" s="357"/>
      <c r="H64" s="357"/>
      <c r="I64" s="358"/>
      <c r="Q64" s="109"/>
    </row>
    <row r="65" spans="1:9" ht="15" customHeight="1">
      <c r="A65" s="287" t="s">
        <v>264</v>
      </c>
      <c r="B65" s="287"/>
      <c r="C65" s="287"/>
      <c r="D65" s="287"/>
      <c r="E65" s="287"/>
      <c r="F65" s="287"/>
      <c r="G65" s="287"/>
      <c r="H65" s="287"/>
      <c r="I65" s="287"/>
    </row>
    <row r="66" spans="1:9" ht="13.5" customHeight="1">
      <c r="A66" s="286"/>
      <c r="B66" s="286"/>
      <c r="C66" s="286"/>
      <c r="D66" s="286"/>
      <c r="E66" s="286"/>
      <c r="F66" s="286"/>
      <c r="G66" s="286"/>
      <c r="H66" s="286"/>
      <c r="I66" s="286"/>
    </row>
    <row r="67" spans="1:9" ht="126" customHeight="1">
      <c r="A67" s="313"/>
      <c r="B67" s="313"/>
      <c r="C67" s="313"/>
      <c r="D67" s="313"/>
      <c r="E67" s="313"/>
      <c r="F67" s="313"/>
      <c r="G67" s="313"/>
      <c r="H67" s="313"/>
      <c r="I67" s="313"/>
    </row>
    <row r="68" spans="1:12" ht="13.5" customHeight="1">
      <c r="A68" s="23"/>
      <c r="B68" s="23"/>
      <c r="C68" s="23"/>
      <c r="D68" s="23"/>
      <c r="E68" s="23"/>
      <c r="F68" s="23"/>
      <c r="G68" s="23"/>
      <c r="H68" s="26" t="s">
        <v>144</v>
      </c>
      <c r="I68" s="23"/>
      <c r="J68" s="24"/>
      <c r="K68" s="24"/>
      <c r="L68" s="25"/>
    </row>
    <row r="69" spans="1:10" s="78" customFormat="1" ht="17.25" customHeight="1">
      <c r="A69" s="71"/>
      <c r="B69" s="72" t="s">
        <v>233</v>
      </c>
      <c r="C69" s="73"/>
      <c r="D69" s="73"/>
      <c r="E69" s="74"/>
      <c r="F69" s="75"/>
      <c r="G69" s="75"/>
      <c r="H69" s="76"/>
      <c r="I69" s="77"/>
      <c r="J69" s="77"/>
    </row>
    <row r="70" spans="1:10" s="78" customFormat="1" ht="17.25" customHeight="1">
      <c r="A70" s="71"/>
      <c r="B70" s="75" t="s">
        <v>234</v>
      </c>
      <c r="C70" s="73"/>
      <c r="D70" s="73"/>
      <c r="E70" s="79"/>
      <c r="F70" s="75"/>
      <c r="G70" s="75"/>
      <c r="H70" s="76"/>
      <c r="I70" s="77"/>
      <c r="J70" s="77"/>
    </row>
    <row r="71" spans="1:10" s="78" customFormat="1" ht="17.25" customHeight="1">
      <c r="A71" s="71"/>
      <c r="B71" s="77"/>
      <c r="C71" s="73"/>
      <c r="D71" s="80"/>
      <c r="E71" s="81"/>
      <c r="F71" s="75"/>
      <c r="G71" s="82"/>
      <c r="H71" s="82"/>
      <c r="I71" s="77"/>
      <c r="J71" s="77"/>
    </row>
    <row r="72" spans="1:10" s="78" customFormat="1" ht="16.5" customHeight="1">
      <c r="A72" s="83"/>
      <c r="B72" s="258" t="s">
        <v>153</v>
      </c>
      <c r="C72" s="258"/>
      <c r="D72" s="258"/>
      <c r="E72" s="258"/>
      <c r="F72" s="258"/>
      <c r="G72" s="258"/>
      <c r="H72" s="258"/>
      <c r="I72" s="258"/>
      <c r="J72" s="84"/>
    </row>
    <row r="73" spans="1:12" s="78" customFormat="1" ht="28.5" customHeight="1">
      <c r="A73" s="83"/>
      <c r="B73" s="259" t="s">
        <v>154</v>
      </c>
      <c r="C73" s="259"/>
      <c r="D73" s="259"/>
      <c r="E73" s="259"/>
      <c r="F73" s="259"/>
      <c r="G73" s="259"/>
      <c r="H73" s="259"/>
      <c r="I73" s="259"/>
      <c r="J73" s="85"/>
      <c r="L73" s="85" t="s">
        <v>155</v>
      </c>
    </row>
    <row r="74" spans="1:10" s="78" customFormat="1" ht="38.25" customHeight="1">
      <c r="A74" s="86" t="s">
        <v>156</v>
      </c>
      <c r="B74" s="285" t="str">
        <f>+'匯出匯款約定書'!B6</f>
        <v>貴行得以認為合適之任何方式為匯出匯款，除申請人另有指定外，貴行並得以任何國外分行或通匯行為解款行或轉匯行。如因解款行或轉匯行所致之誤失，無論該行係由申請人或貴行所指定，貴行均毋庸負擔任何責任，惟 貴行得依申請人之請求協助辦理追蹤、查詢，但辦理追蹤、查詢所須之郵電費及所衍生之一切費用均由申請人負擔。</v>
      </c>
      <c r="C74" s="285"/>
      <c r="D74" s="285"/>
      <c r="E74" s="285"/>
      <c r="F74" s="285"/>
      <c r="G74" s="285"/>
      <c r="H74" s="285"/>
      <c r="I74" s="285"/>
      <c r="J74" s="95"/>
    </row>
    <row r="75" spans="1:12" s="78" customFormat="1" ht="96" customHeight="1">
      <c r="A75" s="87"/>
      <c r="B75" s="256" t="str">
        <f>+'匯出匯款約定書'!B7</f>
        <v>The Bank may proceed with the outward remittance in any manner deemed fit at its absolute discretion. Unless otherwise instructed by the Applicant, the Bank may designate any of its foreign branches or correspondents as the paying bank or the intermediary bank. If there are any errors or omissions resulting from acts of paying banks or intermediary banks, whether they are designated by the Bank or not, upon the request of the Applicant, the Bank may assist the Applicant with the follow up or enquiries in connection therewith and shall assume no responsibilities therefor. The postage and telecommunication fees and all other fees arising therefrom shall be borne by the Applicant.</v>
      </c>
      <c r="C75" s="256"/>
      <c r="D75" s="256"/>
      <c r="E75" s="256"/>
      <c r="F75" s="256"/>
      <c r="G75" s="256"/>
      <c r="H75" s="256"/>
      <c r="I75" s="256"/>
      <c r="L75" s="89" t="s">
        <v>149</v>
      </c>
    </row>
    <row r="76" spans="1:12" s="78" customFormat="1" ht="48.75" customHeight="1">
      <c r="A76" s="86">
        <v>2</v>
      </c>
      <c r="B76" s="285" t="str">
        <f>+'匯出匯款約定書'!B8</f>
        <v>倘因電訊設備、線路等故障，或因電文發送、接收情況不良導致電文內有跳行、模糊不清、殘缺或其他非貴行所能控制之原因，導致匯款滯留、遲延送達、不能送達或有錯誤時，貴行毋庸負擔任何責任，惟 貴行得依申請人之請求協助辦理退匯、轉匯或重新匯款時，其所需之郵電費及解款行或轉匯行收取之費用均由申請人負擔。如因不可抗力或其他非貴行所能控制之原因，導致匯款滯留時，於貴行收到申請人另行指示前，貴行得於滯留原因排除後逕行執行匯款。</v>
      </c>
      <c r="C76" s="285"/>
      <c r="D76" s="285"/>
      <c r="E76" s="285"/>
      <c r="F76" s="285"/>
      <c r="G76" s="285"/>
      <c r="H76" s="285"/>
      <c r="I76" s="285"/>
      <c r="L76" s="283" t="s">
        <v>150</v>
      </c>
    </row>
    <row r="77" spans="1:12" s="78" customFormat="1" ht="108.75" customHeight="1">
      <c r="A77" s="87"/>
      <c r="B77" s="256" t="str">
        <f>+'匯出匯款約定書'!B9</f>
        <v>The Applicant agrees to pay all postage and telecommunication fees and fees charged by the paying bank or the intermediary bank when the remittance is remained, delayed, failed or mistook due to incomplete, illegible, defective remittance message caused by broken telecommunication equipment and lines, poor transmit and reception , or other situations beyond the Bank’s control, the Bank may assist with re-exchange, transfer or re-remittance at the request of the Applicant. If the remittance is delayed due to force majeure or any other reason beyond the control of the Bank, including but not limited to Acts of God, acts of governmental authorities, war, riot and any other causes of such nature, unless receiving other instructions from the Applicant, the Bank may refrain from executing the remittance until the above events are concluded. </v>
      </c>
      <c r="C77" s="256"/>
      <c r="D77" s="256"/>
      <c r="E77" s="256"/>
      <c r="F77" s="256"/>
      <c r="G77" s="256"/>
      <c r="H77" s="256"/>
      <c r="I77" s="256"/>
      <c r="L77" s="283"/>
    </row>
    <row r="78" spans="1:10" s="78" customFormat="1" ht="16.5" customHeight="1">
      <c r="A78" s="86">
        <v>3</v>
      </c>
      <c r="B78" s="285" t="str">
        <f>+'匯出匯款約定書'!B10</f>
        <v>匯出匯款於解款或轉匯時，其依當地銀行慣例由解款行或轉匯行自匯款金額內扣取之費用，概由收款人負擔。</v>
      </c>
      <c r="C78" s="285"/>
      <c r="D78" s="285"/>
      <c r="E78" s="285"/>
      <c r="F78" s="285"/>
      <c r="G78" s="285"/>
      <c r="H78" s="285"/>
      <c r="I78" s="285"/>
      <c r="J78" s="89"/>
    </row>
    <row r="79" spans="1:10" s="78" customFormat="1" ht="30" customHeight="1">
      <c r="A79" s="90"/>
      <c r="B79" s="256" t="str">
        <f>+'匯出匯款約定書'!B11</f>
        <v>The Applicant agrees that the fees withheld by the paying bank or intermediary bank from the remittance pursuant to the local banking customs when the remittance is paid or transferred shall be borne by the beneficiary.</v>
      </c>
      <c r="C79" s="256"/>
      <c r="D79" s="256"/>
      <c r="E79" s="256"/>
      <c r="F79" s="256"/>
      <c r="G79" s="256"/>
      <c r="H79" s="256"/>
      <c r="I79" s="256"/>
      <c r="J79" s="89"/>
    </row>
    <row r="80" spans="1:10" s="78" customFormat="1" ht="16.5" customHeight="1">
      <c r="A80" s="86">
        <v>4</v>
      </c>
      <c r="B80" s="285" t="str">
        <f>+'匯出匯款約定書'!B12</f>
        <v>如貴行、通匯行或轉匯行認為該匯款可能使任何人牴觸法律規定時，貴行得拒絕依申請人之指示匯款，且無需負擔任何責任。</v>
      </c>
      <c r="C80" s="285"/>
      <c r="D80" s="285"/>
      <c r="E80" s="285"/>
      <c r="F80" s="285"/>
      <c r="G80" s="285"/>
      <c r="H80" s="285"/>
      <c r="I80" s="285"/>
      <c r="J80" s="89"/>
    </row>
    <row r="81" spans="1:10" s="78" customFormat="1" ht="30" customHeight="1">
      <c r="A81" s="90"/>
      <c r="B81" s="256" t="str">
        <f>+'匯出匯款約定書'!B13</f>
        <v>If the Bank, paying bank or intermediary bank considers the remittance would disobey the laws, the Bank may refuse to remit the money without any liability incurred.</v>
      </c>
      <c r="C81" s="256"/>
      <c r="D81" s="256"/>
      <c r="E81" s="256"/>
      <c r="F81" s="256"/>
      <c r="G81" s="256"/>
      <c r="H81" s="256"/>
      <c r="I81" s="256"/>
      <c r="J81" s="89"/>
    </row>
    <row r="82" spans="1:10" s="78" customFormat="1" ht="24.75" customHeight="1">
      <c r="A82" s="86">
        <v>5</v>
      </c>
      <c r="B82" s="285" t="str">
        <f>+'匯出匯款約定書'!B14</f>
        <v>貴行因本約定書倘須對申請人負擔損害賠償責任者，僅以申請人所受之實際損害為限，且貴行最高賠償責任總金額以貴行本件匯款所收手續費之壹百倍為上限。</v>
      </c>
      <c r="C82" s="285"/>
      <c r="D82" s="285"/>
      <c r="E82" s="285"/>
      <c r="F82" s="285"/>
      <c r="G82" s="285"/>
      <c r="H82" s="285"/>
      <c r="I82" s="285"/>
      <c r="J82" s="283"/>
    </row>
    <row r="83" spans="1:10" s="78" customFormat="1" ht="48.75" customHeight="1">
      <c r="A83" s="90"/>
      <c r="B83" s="256" t="str">
        <f>+'匯出匯款約定書'!B15</f>
        <v>The Bank shall only be responsible for the actual damage incurred by the Applicant under this Agreement. The total amount of the Bank’s liability shall not be more than 100 times as the fee charged.</v>
      </c>
      <c r="C83" s="256"/>
      <c r="D83" s="256"/>
      <c r="E83" s="256"/>
      <c r="F83" s="256"/>
      <c r="G83" s="256"/>
      <c r="H83" s="256"/>
      <c r="I83" s="256"/>
      <c r="J83" s="283"/>
    </row>
    <row r="84" spans="1:10" s="78" customFormat="1" ht="16.5" customHeight="1">
      <c r="A84" s="86">
        <v>6</v>
      </c>
      <c r="B84" s="285" t="str">
        <f>+'匯出匯款約定書'!B16</f>
        <v>除本約定條款外，申請人願遵守有關法令及銀行間之匯款慣例。</v>
      </c>
      <c r="C84" s="285"/>
      <c r="D84" s="285"/>
      <c r="E84" s="285"/>
      <c r="F84" s="285"/>
      <c r="G84" s="285"/>
      <c r="H84" s="285"/>
      <c r="I84" s="285"/>
      <c r="J84" s="283"/>
    </row>
    <row r="85" spans="1:10" s="78" customFormat="1" ht="30" customHeight="1">
      <c r="A85" s="91"/>
      <c r="B85" s="256" t="str">
        <f>+'匯出匯款約定書'!B17</f>
        <v>In addition to the terms and conditions provided herein, the Applicant agrees to comply with the relevant laws and remittance customs between and among banks. </v>
      </c>
      <c r="C85" s="256"/>
      <c r="D85" s="256"/>
      <c r="E85" s="256"/>
      <c r="F85" s="256"/>
      <c r="G85" s="256"/>
      <c r="H85" s="256"/>
      <c r="I85" s="256"/>
      <c r="J85" s="283"/>
    </row>
    <row r="86" spans="1:10" s="78" customFormat="1" ht="16.5" customHeight="1">
      <c r="A86" s="86">
        <v>7</v>
      </c>
      <c r="B86" s="285" t="str">
        <f>+'匯出匯款約定書'!B18</f>
        <v>因本約定書所生之爭議，以中華民國之法律為準據法；如涉訟時，以臺灣台北地方法院為非排他性之第一審管轄法院。</v>
      </c>
      <c r="C86" s="285"/>
      <c r="D86" s="285"/>
      <c r="E86" s="285"/>
      <c r="F86" s="285"/>
      <c r="G86" s="285"/>
      <c r="H86" s="285"/>
      <c r="I86" s="285"/>
      <c r="J86" s="92"/>
    </row>
    <row r="87" spans="1:10" s="78" customFormat="1" ht="38.25" customHeight="1">
      <c r="A87" s="93"/>
      <c r="B87" s="256" t="str">
        <f>+'匯出匯款約定書'!B19</f>
        <v>Any disputes and controversies arising from this Agreement shall be governed by and construed in accordance with the laws of the Republic of China. Any dispute arising from this Agreement shall be submitted to the nonexclusive jurisdiction of the Taiwan Taipei District Court.</v>
      </c>
      <c r="C87" s="256"/>
      <c r="D87" s="256"/>
      <c r="E87" s="256"/>
      <c r="F87" s="256"/>
      <c r="G87" s="256"/>
      <c r="H87" s="256"/>
      <c r="I87" s="256"/>
      <c r="J87" s="92"/>
    </row>
    <row r="88" spans="1:10" s="78" customFormat="1" ht="18.75" customHeight="1" thickBot="1">
      <c r="A88" s="93"/>
      <c r="B88" s="339" t="str">
        <f>+'匯出匯款約定書'!B20</f>
        <v>收費標準 Fee schedule</v>
      </c>
      <c r="C88" s="339"/>
      <c r="D88" s="339"/>
      <c r="E88" s="339"/>
      <c r="F88" s="339"/>
      <c r="G88" s="339"/>
      <c r="H88" s="339"/>
      <c r="I88" s="339"/>
      <c r="J88" s="92"/>
    </row>
    <row r="89" spans="1:10" s="78" customFormat="1" ht="18.75" customHeight="1">
      <c r="A89" s="93"/>
      <c r="B89" s="340"/>
      <c r="C89" s="341"/>
      <c r="D89" s="342" t="s">
        <v>6</v>
      </c>
      <c r="E89" s="343"/>
      <c r="F89" s="343"/>
      <c r="G89" s="344"/>
      <c r="H89" s="345" t="s">
        <v>7</v>
      </c>
      <c r="I89" s="346"/>
      <c r="J89" s="92"/>
    </row>
    <row r="90" spans="1:10" s="78" customFormat="1" ht="67.5" customHeight="1">
      <c r="A90" s="93"/>
      <c r="B90" s="347" t="s">
        <v>8</v>
      </c>
      <c r="C90" s="348"/>
      <c r="D90" s="360" t="s">
        <v>241</v>
      </c>
      <c r="E90" s="361"/>
      <c r="F90" s="361"/>
      <c r="G90" s="348"/>
      <c r="H90" s="360" t="s">
        <v>236</v>
      </c>
      <c r="I90" s="362"/>
      <c r="J90" s="92"/>
    </row>
    <row r="91" spans="1:10" s="78" customFormat="1" ht="67.5" customHeight="1" thickBot="1">
      <c r="A91" s="93"/>
      <c r="B91" s="349" t="s">
        <v>240</v>
      </c>
      <c r="C91" s="350"/>
      <c r="D91" s="351" t="s">
        <v>247</v>
      </c>
      <c r="E91" s="352"/>
      <c r="F91" s="352"/>
      <c r="G91" s="353"/>
      <c r="H91" s="354" t="s">
        <v>235</v>
      </c>
      <c r="I91" s="355"/>
      <c r="J91" s="92"/>
    </row>
    <row r="92" spans="1:10" s="78" customFormat="1" ht="16.5" customHeight="1">
      <c r="A92" s="90"/>
      <c r="B92" s="338" t="s">
        <v>157</v>
      </c>
      <c r="C92" s="338"/>
      <c r="D92" s="338"/>
      <c r="E92" s="338"/>
      <c r="F92" s="338"/>
      <c r="G92" s="338"/>
      <c r="H92" s="338"/>
      <c r="I92" s="338"/>
      <c r="J92" s="77"/>
    </row>
    <row r="93" spans="1:10" s="78" customFormat="1" ht="30" customHeight="1">
      <c r="A93" s="94"/>
      <c r="B93" s="256" t="s">
        <v>158</v>
      </c>
      <c r="C93" s="256"/>
      <c r="D93" s="256"/>
      <c r="E93" s="256"/>
      <c r="F93" s="256"/>
      <c r="G93" s="256"/>
      <c r="H93" s="256"/>
      <c r="I93" s="256"/>
      <c r="J93" s="77"/>
    </row>
    <row r="94" spans="1:11" ht="13.5" customHeight="1">
      <c r="A94" s="96"/>
      <c r="B94" s="96"/>
      <c r="C94" s="96"/>
      <c r="D94" s="96"/>
      <c r="E94" s="96"/>
      <c r="F94" s="96"/>
      <c r="G94" s="96"/>
      <c r="H94" s="97"/>
      <c r="I94" s="96"/>
      <c r="J94" s="14"/>
      <c r="K94" s="14"/>
    </row>
  </sheetData>
  <sheetProtection password="9431" sheet="1" objects="1" formatCells="0" selectLockedCells="1"/>
  <mergeCells count="106">
    <mergeCell ref="H5:I5"/>
    <mergeCell ref="H39:I39"/>
    <mergeCell ref="E27:E29"/>
    <mergeCell ref="F27:I29"/>
    <mergeCell ref="A28:A30"/>
    <mergeCell ref="B28:D30"/>
    <mergeCell ref="B21:D21"/>
    <mergeCell ref="F17:I18"/>
    <mergeCell ref="B24:D24"/>
    <mergeCell ref="E24:I24"/>
    <mergeCell ref="D90:G90"/>
    <mergeCell ref="H90:I90"/>
    <mergeCell ref="B80:I80"/>
    <mergeCell ref="B81:I81"/>
    <mergeCell ref="B86:I86"/>
    <mergeCell ref="B87:I87"/>
    <mergeCell ref="B83:I83"/>
    <mergeCell ref="B82:I82"/>
    <mergeCell ref="H91:I91"/>
    <mergeCell ref="E64:I64"/>
    <mergeCell ref="B64:D64"/>
    <mergeCell ref="B60:D61"/>
    <mergeCell ref="E60:F60"/>
    <mergeCell ref="G60:I60"/>
    <mergeCell ref="B77:I77"/>
    <mergeCell ref="B76:I76"/>
    <mergeCell ref="B85:I85"/>
    <mergeCell ref="B84:I84"/>
    <mergeCell ref="L76:L77"/>
    <mergeCell ref="B92:I92"/>
    <mergeCell ref="B93:I93"/>
    <mergeCell ref="B88:I88"/>
    <mergeCell ref="B89:C89"/>
    <mergeCell ref="D89:G89"/>
    <mergeCell ref="H89:I89"/>
    <mergeCell ref="B90:C90"/>
    <mergeCell ref="B91:C91"/>
    <mergeCell ref="D91:G91"/>
    <mergeCell ref="J82:J85"/>
    <mergeCell ref="A7:F8"/>
    <mergeCell ref="F52:I52"/>
    <mergeCell ref="E53:I54"/>
    <mergeCell ref="B58:D58"/>
    <mergeCell ref="E58:I58"/>
    <mergeCell ref="B59:D59"/>
    <mergeCell ref="E59:I59"/>
    <mergeCell ref="B55:D55"/>
    <mergeCell ref="A42:D42"/>
    <mergeCell ref="E55:F55"/>
    <mergeCell ref="G55:I55"/>
    <mergeCell ref="F49:K49"/>
    <mergeCell ref="B56:D57"/>
    <mergeCell ref="E56:F56"/>
    <mergeCell ref="G56:I56"/>
    <mergeCell ref="E57:F57"/>
    <mergeCell ref="G57:I57"/>
    <mergeCell ref="L50:L53"/>
    <mergeCell ref="B25:D25"/>
    <mergeCell ref="E25:I25"/>
    <mergeCell ref="A38:L38"/>
    <mergeCell ref="B26:D27"/>
    <mergeCell ref="E26:F26"/>
    <mergeCell ref="A31:I33"/>
    <mergeCell ref="E30:I30"/>
    <mergeCell ref="B52:D52"/>
    <mergeCell ref="B53:D54"/>
    <mergeCell ref="M41:M44"/>
    <mergeCell ref="C43:I44"/>
    <mergeCell ref="G26:I26"/>
    <mergeCell ref="A35:L35"/>
    <mergeCell ref="A36:L36"/>
    <mergeCell ref="A37:L37"/>
    <mergeCell ref="L41:L49"/>
    <mergeCell ref="B45:I47"/>
    <mergeCell ref="E19:I20"/>
    <mergeCell ref="B22:D23"/>
    <mergeCell ref="E22:F22"/>
    <mergeCell ref="G22:I22"/>
    <mergeCell ref="E23:F23"/>
    <mergeCell ref="G23:I23"/>
    <mergeCell ref="M7:M10"/>
    <mergeCell ref="A9:B9"/>
    <mergeCell ref="C9:I11"/>
    <mergeCell ref="A10:B10"/>
    <mergeCell ref="L11:L16"/>
    <mergeCell ref="E21:F21"/>
    <mergeCell ref="G21:I21"/>
    <mergeCell ref="B17:D17"/>
    <mergeCell ref="B18:D18"/>
    <mergeCell ref="B19:D20"/>
    <mergeCell ref="A62:A64"/>
    <mergeCell ref="A65:I67"/>
    <mergeCell ref="A1:L1"/>
    <mergeCell ref="A2:L2"/>
    <mergeCell ref="A3:L3"/>
    <mergeCell ref="A4:L4"/>
    <mergeCell ref="A6:I6"/>
    <mergeCell ref="E17:E18"/>
    <mergeCell ref="E61:E63"/>
    <mergeCell ref="F61:I63"/>
    <mergeCell ref="B79:I79"/>
    <mergeCell ref="B78:I78"/>
    <mergeCell ref="B75:I75"/>
    <mergeCell ref="B74:I74"/>
    <mergeCell ref="B73:I73"/>
    <mergeCell ref="B72:I72"/>
  </mergeCells>
  <dataValidations count="1">
    <dataValidation type="textLength" operator="equal" allowBlank="1" showInputMessage="1" showErrorMessage="1" errorTitle="帳號格式不符" error="請輸入帳號後7碼" sqref="I8">
      <formula1>7</formula1>
    </dataValidation>
  </dataValidations>
  <printOptions/>
  <pageMargins left="0.31496062992125984" right="0.1968503937007874" top="0.1968503937007874" bottom="0.1968503937007874" header="0.5118110236220472" footer="0.5118110236220472"/>
  <pageSetup horizontalDpi="600" verticalDpi="600" orientation="portrait" paperSize="9" r:id="rId4"/>
  <rowBreaks count="2" manualBreakCount="2">
    <brk id="34" max="255" man="1"/>
    <brk id="68" max="255" man="1"/>
  </rowBreaks>
  <ignoredErrors>
    <ignoredError sqref="H8" numberStoredAsText="1"/>
    <ignoredError sqref="F42" formula="1"/>
    <ignoredError sqref="H5"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Sheet6"/>
  <dimension ref="A1:J25"/>
  <sheetViews>
    <sheetView zoomScale="140" zoomScaleNormal="140" zoomScalePageLayoutView="0" workbookViewId="0" topLeftCell="A13">
      <selection activeCell="B19" sqref="B19:I19"/>
    </sheetView>
  </sheetViews>
  <sheetFormatPr defaultColWidth="9.00390625" defaultRowHeight="16.5"/>
  <cols>
    <col min="1" max="1" width="5.00390625" style="0" customWidth="1"/>
    <col min="9" max="9" width="23.375" style="0" customWidth="1"/>
    <col min="10" max="10" width="4.25390625" style="0" customWidth="1"/>
  </cols>
  <sheetData>
    <row r="1" spans="1:10" s="78" customFormat="1" ht="17.25" customHeight="1">
      <c r="A1" s="71"/>
      <c r="B1" s="72" t="s">
        <v>233</v>
      </c>
      <c r="C1" s="73"/>
      <c r="D1" s="73"/>
      <c r="E1" s="74"/>
      <c r="F1" s="75"/>
      <c r="G1" s="75"/>
      <c r="H1" s="76"/>
      <c r="I1" s="77"/>
      <c r="J1" s="77"/>
    </row>
    <row r="2" spans="1:10" s="78" customFormat="1" ht="17.25" customHeight="1">
      <c r="A2" s="71"/>
      <c r="B2" s="75" t="s">
        <v>234</v>
      </c>
      <c r="C2" s="73"/>
      <c r="D2" s="73"/>
      <c r="E2" s="79"/>
      <c r="F2" s="75"/>
      <c r="G2" s="75"/>
      <c r="H2" s="76"/>
      <c r="I2" s="77"/>
      <c r="J2" s="77"/>
    </row>
    <row r="3" spans="1:10" s="78" customFormat="1" ht="17.25" customHeight="1">
      <c r="A3" s="71"/>
      <c r="B3" s="77"/>
      <c r="C3" s="73"/>
      <c r="D3" s="80"/>
      <c r="E3" s="81"/>
      <c r="F3" s="75"/>
      <c r="G3" s="82"/>
      <c r="H3" s="82"/>
      <c r="I3" s="77"/>
      <c r="J3" s="77"/>
    </row>
    <row r="4" spans="1:10" s="78" customFormat="1" ht="16.5" customHeight="1">
      <c r="A4" s="83"/>
      <c r="B4" s="258" t="s">
        <v>99</v>
      </c>
      <c r="C4" s="258"/>
      <c r="D4" s="258"/>
      <c r="E4" s="258"/>
      <c r="F4" s="258"/>
      <c r="G4" s="258"/>
      <c r="H4" s="258"/>
      <c r="I4" s="258"/>
      <c r="J4" s="84"/>
    </row>
    <row r="5" spans="1:10" s="78" customFormat="1" ht="37.5" customHeight="1">
      <c r="A5" s="83"/>
      <c r="B5" s="259" t="s">
        <v>100</v>
      </c>
      <c r="C5" s="260"/>
      <c r="D5" s="260"/>
      <c r="E5" s="260"/>
      <c r="F5" s="260"/>
      <c r="G5" s="260"/>
      <c r="H5" s="260"/>
      <c r="I5" s="260"/>
      <c r="J5" s="85"/>
    </row>
    <row r="6" spans="1:10" s="78" customFormat="1" ht="38.25" customHeight="1">
      <c r="A6" s="86" t="s">
        <v>101</v>
      </c>
      <c r="B6" s="285" t="s">
        <v>251</v>
      </c>
      <c r="C6" s="285"/>
      <c r="D6" s="285"/>
      <c r="E6" s="285"/>
      <c r="F6" s="285"/>
      <c r="G6" s="285"/>
      <c r="H6" s="285"/>
      <c r="I6" s="285"/>
      <c r="J6" s="85" t="s">
        <v>102</v>
      </c>
    </row>
    <row r="7" spans="1:10" s="78" customFormat="1" ht="96" customHeight="1">
      <c r="A7" s="87"/>
      <c r="B7" s="256" t="s">
        <v>252</v>
      </c>
      <c r="C7" s="257"/>
      <c r="D7" s="257"/>
      <c r="E7" s="257"/>
      <c r="F7" s="257"/>
      <c r="G7" s="257"/>
      <c r="H7" s="257"/>
      <c r="I7" s="257"/>
      <c r="J7" s="88" t="s">
        <v>103</v>
      </c>
    </row>
    <row r="8" spans="1:10" s="78" customFormat="1" ht="48.75" customHeight="1">
      <c r="A8" s="86">
        <v>2</v>
      </c>
      <c r="B8" s="285" t="s">
        <v>253</v>
      </c>
      <c r="C8" s="285"/>
      <c r="D8" s="285"/>
      <c r="E8" s="285"/>
      <c r="F8" s="285"/>
      <c r="G8" s="285"/>
      <c r="H8" s="285"/>
      <c r="I8" s="285"/>
      <c r="J8" s="89"/>
    </row>
    <row r="9" spans="1:10" s="78" customFormat="1" ht="108" customHeight="1">
      <c r="A9" s="87"/>
      <c r="B9" s="374" t="s">
        <v>254</v>
      </c>
      <c r="C9" s="257"/>
      <c r="D9" s="257"/>
      <c r="E9" s="257"/>
      <c r="F9" s="257"/>
      <c r="G9" s="257"/>
      <c r="H9" s="257"/>
      <c r="I9" s="257"/>
      <c r="J9" s="283" t="s">
        <v>104</v>
      </c>
    </row>
    <row r="10" spans="1:10" s="78" customFormat="1" ht="16.5" customHeight="1">
      <c r="A10" s="86">
        <v>3</v>
      </c>
      <c r="B10" s="285" t="s">
        <v>255</v>
      </c>
      <c r="C10" s="285"/>
      <c r="D10" s="285"/>
      <c r="E10" s="285"/>
      <c r="F10" s="285"/>
      <c r="G10" s="285"/>
      <c r="H10" s="285"/>
      <c r="I10" s="285"/>
      <c r="J10" s="284"/>
    </row>
    <row r="11" spans="1:10" s="78" customFormat="1" ht="39.75" customHeight="1">
      <c r="A11" s="90"/>
      <c r="B11" s="256" t="s">
        <v>256</v>
      </c>
      <c r="C11" s="257"/>
      <c r="D11" s="257"/>
      <c r="E11" s="257"/>
      <c r="F11" s="257"/>
      <c r="G11" s="257"/>
      <c r="H11" s="257"/>
      <c r="I11" s="257"/>
      <c r="J11" s="89"/>
    </row>
    <row r="12" spans="1:10" s="78" customFormat="1" ht="28.5" customHeight="1">
      <c r="A12" s="86">
        <v>4</v>
      </c>
      <c r="B12" s="375" t="s">
        <v>105</v>
      </c>
      <c r="C12" s="375"/>
      <c r="D12" s="375"/>
      <c r="E12" s="375"/>
      <c r="F12" s="375"/>
      <c r="G12" s="375"/>
      <c r="H12" s="375"/>
      <c r="I12" s="375"/>
      <c r="J12" s="89"/>
    </row>
    <row r="13" spans="1:10" s="78" customFormat="1" ht="37.5" customHeight="1">
      <c r="A13" s="90"/>
      <c r="B13" s="374" t="s">
        <v>175</v>
      </c>
      <c r="C13" s="376"/>
      <c r="D13" s="376"/>
      <c r="E13" s="376"/>
      <c r="F13" s="376"/>
      <c r="G13" s="376"/>
      <c r="H13" s="376"/>
      <c r="I13" s="376"/>
      <c r="J13" s="89"/>
    </row>
    <row r="14" spans="1:10" s="78" customFormat="1" ht="24.75" customHeight="1">
      <c r="A14" s="86">
        <v>5</v>
      </c>
      <c r="B14" s="285" t="s">
        <v>1</v>
      </c>
      <c r="C14" s="285"/>
      <c r="D14" s="285"/>
      <c r="E14" s="285"/>
      <c r="F14" s="285"/>
      <c r="G14" s="285"/>
      <c r="H14" s="285"/>
      <c r="I14" s="285"/>
      <c r="J14" s="283"/>
    </row>
    <row r="15" spans="1:10" s="78" customFormat="1" ht="43.5" customHeight="1">
      <c r="A15" s="90"/>
      <c r="B15" s="256" t="s">
        <v>0</v>
      </c>
      <c r="C15" s="257"/>
      <c r="D15" s="257"/>
      <c r="E15" s="257"/>
      <c r="F15" s="257"/>
      <c r="G15" s="257"/>
      <c r="H15" s="257"/>
      <c r="I15" s="257"/>
      <c r="J15" s="284"/>
    </row>
    <row r="16" spans="1:10" s="78" customFormat="1" ht="16.5" customHeight="1">
      <c r="A16" s="86">
        <v>6</v>
      </c>
      <c r="B16" s="285" t="s">
        <v>106</v>
      </c>
      <c r="C16" s="285"/>
      <c r="D16" s="285"/>
      <c r="E16" s="285"/>
      <c r="F16" s="285"/>
      <c r="G16" s="285"/>
      <c r="H16" s="285"/>
      <c r="I16" s="285"/>
      <c r="J16" s="284"/>
    </row>
    <row r="17" spans="1:10" s="78" customFormat="1" ht="35.25" customHeight="1">
      <c r="A17" s="91"/>
      <c r="B17" s="256" t="s">
        <v>2</v>
      </c>
      <c r="C17" s="257"/>
      <c r="D17" s="257"/>
      <c r="E17" s="257"/>
      <c r="F17" s="257"/>
      <c r="G17" s="257"/>
      <c r="H17" s="257"/>
      <c r="I17" s="257"/>
      <c r="J17" s="284"/>
    </row>
    <row r="18" spans="1:10" s="78" customFormat="1" ht="16.5" customHeight="1">
      <c r="A18" s="86">
        <v>7</v>
      </c>
      <c r="B18" s="285" t="s">
        <v>3</v>
      </c>
      <c r="C18" s="285"/>
      <c r="D18" s="285"/>
      <c r="E18" s="285"/>
      <c r="F18" s="285"/>
      <c r="G18" s="285"/>
      <c r="H18" s="285"/>
      <c r="I18" s="285"/>
      <c r="J18" s="92"/>
    </row>
    <row r="19" spans="1:10" s="78" customFormat="1" ht="47.25" customHeight="1">
      <c r="A19" s="93"/>
      <c r="B19" s="256" t="s">
        <v>4</v>
      </c>
      <c r="C19" s="257"/>
      <c r="D19" s="257"/>
      <c r="E19" s="257"/>
      <c r="F19" s="257"/>
      <c r="G19" s="257"/>
      <c r="H19" s="257"/>
      <c r="I19" s="257"/>
      <c r="J19" s="92"/>
    </row>
    <row r="20" spans="1:10" s="78" customFormat="1" ht="18.75" customHeight="1" thickBot="1">
      <c r="A20" s="93">
        <v>8</v>
      </c>
      <c r="B20" s="257" t="s">
        <v>5</v>
      </c>
      <c r="C20" s="257"/>
      <c r="D20" s="257"/>
      <c r="E20" s="257"/>
      <c r="F20" s="257"/>
      <c r="G20" s="257"/>
      <c r="H20" s="257"/>
      <c r="I20" s="257"/>
      <c r="J20" s="92"/>
    </row>
    <row r="21" spans="1:10" s="78" customFormat="1" ht="18.75" customHeight="1">
      <c r="A21" s="93"/>
      <c r="B21" s="311"/>
      <c r="C21" s="300"/>
      <c r="D21" s="298" t="s">
        <v>6</v>
      </c>
      <c r="E21" s="299"/>
      <c r="F21" s="299"/>
      <c r="G21" s="300"/>
      <c r="H21" s="301" t="s">
        <v>7</v>
      </c>
      <c r="I21" s="302"/>
      <c r="J21" s="92"/>
    </row>
    <row r="22" spans="1:10" s="78" customFormat="1" ht="63" customHeight="1">
      <c r="A22" s="93"/>
      <c r="B22" s="303" t="s">
        <v>8</v>
      </c>
      <c r="C22" s="304"/>
      <c r="D22" s="305" t="s">
        <v>242</v>
      </c>
      <c r="E22" s="306"/>
      <c r="F22" s="306"/>
      <c r="G22" s="306"/>
      <c r="H22" s="305" t="s">
        <v>243</v>
      </c>
      <c r="I22" s="306"/>
      <c r="J22" s="92"/>
    </row>
    <row r="23" spans="1:10" s="78" customFormat="1" ht="126.75" customHeight="1" thickBot="1">
      <c r="A23" s="93"/>
      <c r="B23" s="292" t="s">
        <v>244</v>
      </c>
      <c r="C23" s="293"/>
      <c r="D23" s="294" t="s">
        <v>246</v>
      </c>
      <c r="E23" s="295"/>
      <c r="F23" s="295"/>
      <c r="G23" s="295"/>
      <c r="H23" s="296" t="s">
        <v>245</v>
      </c>
      <c r="I23" s="297"/>
      <c r="J23" s="92"/>
    </row>
    <row r="24" spans="1:10" s="78" customFormat="1" ht="16.5" customHeight="1">
      <c r="A24" s="90"/>
      <c r="B24" s="285" t="s">
        <v>107</v>
      </c>
      <c r="C24" s="285"/>
      <c r="D24" s="285"/>
      <c r="E24" s="285"/>
      <c r="F24" s="285"/>
      <c r="G24" s="285"/>
      <c r="H24" s="285"/>
      <c r="I24" s="285"/>
      <c r="J24" s="77"/>
    </row>
    <row r="25" spans="1:10" s="78" customFormat="1" ht="30" customHeight="1">
      <c r="A25" s="94"/>
      <c r="B25" s="256" t="s">
        <v>108</v>
      </c>
      <c r="C25" s="257"/>
      <c r="D25" s="257"/>
      <c r="E25" s="257"/>
      <c r="F25" s="257"/>
      <c r="G25" s="257"/>
      <c r="H25" s="257"/>
      <c r="I25" s="257"/>
      <c r="J25" s="77"/>
    </row>
  </sheetData>
  <sheetProtection sheet="1" selectLockedCells="1" selectUnlockedCells="1"/>
  <mergeCells count="30">
    <mergeCell ref="B24:I24"/>
    <mergeCell ref="H23:I23"/>
    <mergeCell ref="B25:I25"/>
    <mergeCell ref="B20:I20"/>
    <mergeCell ref="H22:I22"/>
    <mergeCell ref="D21:G21"/>
    <mergeCell ref="H21:I21"/>
    <mergeCell ref="B22:C22"/>
    <mergeCell ref="B21:C21"/>
    <mergeCell ref="D22:G22"/>
    <mergeCell ref="B23:C23"/>
    <mergeCell ref="D23:G23"/>
    <mergeCell ref="B11:I11"/>
    <mergeCell ref="B12:I12"/>
    <mergeCell ref="B13:I13"/>
    <mergeCell ref="B14:I14"/>
    <mergeCell ref="B18:I18"/>
    <mergeCell ref="B19:I19"/>
    <mergeCell ref="J14:J17"/>
    <mergeCell ref="B15:I15"/>
    <mergeCell ref="B16:I16"/>
    <mergeCell ref="B17:I17"/>
    <mergeCell ref="J9:J10"/>
    <mergeCell ref="B10:I10"/>
    <mergeCell ref="B4:I4"/>
    <mergeCell ref="B5:I5"/>
    <mergeCell ref="B6:I6"/>
    <mergeCell ref="B7:I7"/>
    <mergeCell ref="B8:I8"/>
    <mergeCell ref="B9:I9"/>
  </mergeCells>
  <printOptions/>
  <pageMargins left="0.1968503937007874" right="0.1968503937007874" top="0.1968503937007874"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AD44"/>
  <sheetViews>
    <sheetView zoomScalePageLayoutView="0" workbookViewId="0" topLeftCell="A1">
      <selection activeCell="P1" sqref="P1"/>
    </sheetView>
  </sheetViews>
  <sheetFormatPr defaultColWidth="9.00390625" defaultRowHeight="16.5"/>
  <cols>
    <col min="1" max="1" width="9.125" style="100" bestFit="1" customWidth="1"/>
    <col min="2" max="2" width="14.50390625" style="100" customWidth="1"/>
    <col min="3" max="3" width="9.125" style="100" bestFit="1" customWidth="1"/>
    <col min="4" max="7" width="9.50390625" style="100" bestFit="1" customWidth="1"/>
    <col min="8" max="16384" width="9.00390625" style="100" customWidth="1"/>
  </cols>
  <sheetData>
    <row r="1" spans="2:16" ht="16.5">
      <c r="B1" s="100" t="s">
        <v>20</v>
      </c>
      <c r="I1" s="100" t="s">
        <v>258</v>
      </c>
      <c r="P1" s="100">
        <v>107</v>
      </c>
    </row>
    <row r="2" spans="1:16" ht="16.5">
      <c r="A2" s="101"/>
      <c r="B2" s="100" t="s">
        <v>25</v>
      </c>
      <c r="H2" s="100">
        <v>0</v>
      </c>
      <c r="I2" s="100" t="s">
        <v>259</v>
      </c>
      <c r="P2" s="100">
        <v>108</v>
      </c>
    </row>
    <row r="3" spans="1:9" ht="16.5">
      <c r="A3" s="101">
        <v>0</v>
      </c>
      <c r="B3" s="100" t="s">
        <v>26</v>
      </c>
      <c r="H3" s="100">
        <v>0</v>
      </c>
      <c r="I3" s="100" t="s">
        <v>260</v>
      </c>
    </row>
    <row r="4" spans="1:2" ht="16.5">
      <c r="A4" s="101"/>
      <c r="B4" s="100" t="s">
        <v>21</v>
      </c>
    </row>
    <row r="5" spans="1:2" ht="16.5">
      <c r="A5" s="101">
        <v>0</v>
      </c>
      <c r="B5" s="100" t="s">
        <v>22</v>
      </c>
    </row>
    <row r="6" spans="1:4" ht="16.5">
      <c r="A6" s="101"/>
      <c r="B6" s="100" t="s">
        <v>27</v>
      </c>
      <c r="D6" s="100" t="s">
        <v>63</v>
      </c>
    </row>
    <row r="8" spans="1:4" ht="16.5">
      <c r="A8" s="100" t="e">
        <f>VLOOKUP(A9,F29:H47,3,FALSE)</f>
        <v>#N/A</v>
      </c>
      <c r="B8" s="100" t="e">
        <f>+SpellNumber(B9)</f>
        <v>#VALUE!</v>
      </c>
      <c r="D8" s="100" t="e">
        <f>CONCATENATE(A8,B8)</f>
        <v>#N/A</v>
      </c>
    </row>
    <row r="9" spans="1:2" ht="16.5">
      <c r="A9" s="102">
        <f>+LEFT('自動轉換大寫'!D12,3)</f>
      </c>
      <c r="B9" s="103" t="e">
        <f>+ROUNDDOWN(MID('自動轉換大寫'!D12,4,LEN('自動轉換大寫'!D12)-3)*10^C11,2)</f>
        <v>#VALUE!</v>
      </c>
    </row>
    <row r="10" spans="1:30" ht="16.5">
      <c r="A10" s="102">
        <f>+LEFT('自動轉換(中文)大寫'!D12,3)</f>
      </c>
      <c r="B10" s="103" t="e">
        <f>ROUNDDOWN(B11*10^C11,2)</f>
        <v>#VALUE!</v>
      </c>
      <c r="C10" s="102"/>
      <c r="D10" s="102" t="e">
        <f>CONCATENATE(A11,G13,G14,G15,G16,G17,G18,G19,G20,G21,G22,G23,G24,G25,G26,"整")</f>
        <v>#N/A</v>
      </c>
      <c r="E10" s="102"/>
      <c r="F10" s="102"/>
      <c r="G10" s="102"/>
      <c r="H10" s="102" t="s">
        <v>63</v>
      </c>
      <c r="I10" s="102"/>
      <c r="J10" s="103"/>
      <c r="K10" s="102"/>
      <c r="L10" s="102"/>
      <c r="M10" s="102"/>
      <c r="N10" s="102"/>
      <c r="O10" s="102"/>
      <c r="P10" s="102"/>
      <c r="Q10" s="103"/>
      <c r="R10" s="102"/>
      <c r="S10" s="102"/>
      <c r="T10" s="102"/>
      <c r="U10" s="102"/>
      <c r="V10" s="102"/>
      <c r="W10" s="102"/>
      <c r="X10" s="102"/>
      <c r="Y10" s="103"/>
      <c r="Z10" s="102"/>
      <c r="AA10" s="102"/>
      <c r="AB10" s="102"/>
      <c r="AC10" s="102"/>
      <c r="AD10" s="102"/>
    </row>
    <row r="11" spans="1:30" ht="16.5">
      <c r="A11" s="102" t="e">
        <f>VLOOKUP(A10,F29:G44,2,FALSE)</f>
        <v>#N/A</v>
      </c>
      <c r="B11" s="103">
        <f>+MID('自動轉換(中文)大寫'!D12,4,15)</f>
      </c>
      <c r="C11" s="102">
        <v>0</v>
      </c>
      <c r="D11" s="102"/>
      <c r="E11" s="102"/>
      <c r="F11" s="102"/>
      <c r="G11" s="102"/>
      <c r="H11" s="102"/>
      <c r="I11" s="102"/>
      <c r="J11" s="103"/>
      <c r="K11" s="102"/>
      <c r="L11" s="102"/>
      <c r="M11" s="102"/>
      <c r="N11" s="102"/>
      <c r="O11" s="102"/>
      <c r="P11" s="102"/>
      <c r="Q11" s="103"/>
      <c r="R11" s="102"/>
      <c r="S11" s="102"/>
      <c r="T11" s="102"/>
      <c r="U11" s="102"/>
      <c r="V11" s="102"/>
      <c r="W11" s="102"/>
      <c r="X11" s="102"/>
      <c r="Y11" s="103"/>
      <c r="Z11" s="102"/>
      <c r="AA11" s="102"/>
      <c r="AB11" s="102"/>
      <c r="AC11" s="102"/>
      <c r="AD11" s="102"/>
    </row>
    <row r="12" spans="1:30" ht="16.5">
      <c r="A12" s="102"/>
      <c r="B12" s="103">
        <f aca="true" t="shared" si="0" ref="B12:B22">+B13*10</f>
        <v>1000000000000</v>
      </c>
      <c r="C12" s="104" t="s">
        <v>193</v>
      </c>
      <c r="D12" s="102"/>
      <c r="E12" s="102"/>
      <c r="F12" s="102"/>
      <c r="G12" s="102"/>
      <c r="H12" s="102"/>
      <c r="I12" s="102"/>
      <c r="J12" s="103"/>
      <c r="K12" s="104"/>
      <c r="L12" s="102"/>
      <c r="M12" s="102"/>
      <c r="N12" s="102"/>
      <c r="O12" s="102"/>
      <c r="P12" s="102"/>
      <c r="Q12" s="103"/>
      <c r="R12" s="104"/>
      <c r="S12" s="102"/>
      <c r="T12" s="102"/>
      <c r="U12" s="102"/>
      <c r="V12" s="102"/>
      <c r="W12" s="102"/>
      <c r="X12" s="102"/>
      <c r="Y12" s="103"/>
      <c r="Z12" s="104"/>
      <c r="AA12" s="102"/>
      <c r="AB12" s="102"/>
      <c r="AC12" s="102"/>
      <c r="AD12" s="102"/>
    </row>
    <row r="13" spans="1:30" ht="16.5">
      <c r="A13" s="102"/>
      <c r="B13" s="103">
        <f t="shared" si="0"/>
        <v>100000000000</v>
      </c>
      <c r="C13" s="104" t="s">
        <v>194</v>
      </c>
      <c r="D13" s="102" t="e">
        <f>+IF($B$10&gt;=B13,INT($B$10/B13),0)</f>
        <v>#VALUE!</v>
      </c>
      <c r="E13" s="104" t="e">
        <f>VLOOKUP(D13,C$28:D$37,2)</f>
        <v>#VALUE!</v>
      </c>
      <c r="F13" s="102" t="e">
        <f>+IF(AND($B$1&gt;=B13,D13&lt;&gt;0),C13,"")</f>
        <v>#VALUE!</v>
      </c>
      <c r="G13" s="102" t="e">
        <f>CONCATENATE(E13,F13)</f>
        <v>#VALUE!</v>
      </c>
      <c r="H13" s="102"/>
      <c r="I13" s="102"/>
      <c r="J13" s="103"/>
      <c r="K13" s="104"/>
      <c r="L13" s="102"/>
      <c r="M13" s="104"/>
      <c r="N13" s="102"/>
      <c r="O13" s="102"/>
      <c r="P13" s="102"/>
      <c r="Q13" s="103"/>
      <c r="R13" s="104"/>
      <c r="S13" s="102"/>
      <c r="T13" s="104"/>
      <c r="U13" s="102"/>
      <c r="V13" s="102"/>
      <c r="W13" s="102"/>
      <c r="X13" s="102"/>
      <c r="Y13" s="103"/>
      <c r="Z13" s="104"/>
      <c r="AA13" s="102"/>
      <c r="AB13" s="104"/>
      <c r="AC13" s="102"/>
      <c r="AD13" s="102"/>
    </row>
    <row r="14" spans="1:30" ht="16.5">
      <c r="A14" s="102"/>
      <c r="B14" s="103">
        <f t="shared" si="0"/>
        <v>10000000000</v>
      </c>
      <c r="C14" s="104" t="s">
        <v>195</v>
      </c>
      <c r="D14" s="102" t="e">
        <f aca="true" t="shared" si="1" ref="D14:D26">+IF($B$10&gt;=B14,INT($B$10/B14)-INT($B$10/B13)*10,0)</f>
        <v>#VALUE!</v>
      </c>
      <c r="E14" s="104" t="e">
        <f aca="true" t="shared" si="2" ref="E14:E26">VLOOKUP(D14,C$28:D$37,2)</f>
        <v>#VALUE!</v>
      </c>
      <c r="F14" s="102" t="e">
        <f>+IF(AND($B$1&gt;=B14,D14&lt;&gt;0),C14,IF(AND(SUM(D13:D14)&gt;0,D15&gt;0),"零",""))</f>
        <v>#VALUE!</v>
      </c>
      <c r="G14" s="102" t="e">
        <f aca="true" t="shared" si="3" ref="G14:G26">CONCATENATE(E14,F14)</f>
        <v>#VALUE!</v>
      </c>
      <c r="H14" s="102"/>
      <c r="I14" s="102"/>
      <c r="J14" s="103"/>
      <c r="K14" s="104"/>
      <c r="L14" s="102"/>
      <c r="M14" s="104"/>
      <c r="N14" s="102"/>
      <c r="O14" s="102"/>
      <c r="P14" s="102"/>
      <c r="Q14" s="103"/>
      <c r="R14" s="104"/>
      <c r="S14" s="102"/>
      <c r="T14" s="104"/>
      <c r="U14" s="102"/>
      <c r="V14" s="102"/>
      <c r="W14" s="102"/>
      <c r="X14" s="102"/>
      <c r="Y14" s="103"/>
      <c r="Z14" s="104"/>
      <c r="AA14" s="102"/>
      <c r="AB14" s="104"/>
      <c r="AC14" s="102"/>
      <c r="AD14" s="102"/>
    </row>
    <row r="15" spans="1:30" ht="16.5">
      <c r="A15" s="102"/>
      <c r="B15" s="103">
        <f t="shared" si="0"/>
        <v>1000000000</v>
      </c>
      <c r="C15" s="104" t="s">
        <v>196</v>
      </c>
      <c r="D15" s="102" t="e">
        <f t="shared" si="1"/>
        <v>#VALUE!</v>
      </c>
      <c r="E15" s="104" t="e">
        <f t="shared" si="2"/>
        <v>#VALUE!</v>
      </c>
      <c r="F15" s="102" t="e">
        <f>+IF(AND($B$1&gt;=B15,D15&lt;&gt;0),C15,IF(AND(SUM(D13:D14)&gt;0,D16&gt;0),"零",""))</f>
        <v>#VALUE!</v>
      </c>
      <c r="G15" s="102" t="e">
        <f t="shared" si="3"/>
        <v>#VALUE!</v>
      </c>
      <c r="H15" s="102"/>
      <c r="I15" s="102"/>
      <c r="J15" s="103"/>
      <c r="K15" s="104"/>
      <c r="L15" s="102"/>
      <c r="M15" s="104"/>
      <c r="N15" s="102"/>
      <c r="O15" s="102"/>
      <c r="P15" s="102"/>
      <c r="Q15" s="103"/>
      <c r="R15" s="104"/>
      <c r="S15" s="102"/>
      <c r="T15" s="104"/>
      <c r="U15" s="102"/>
      <c r="V15" s="102"/>
      <c r="W15" s="102"/>
      <c r="X15" s="102"/>
      <c r="Y15" s="103"/>
      <c r="Z15" s="104"/>
      <c r="AA15" s="102"/>
      <c r="AB15" s="104"/>
      <c r="AC15" s="102"/>
      <c r="AD15" s="102"/>
    </row>
    <row r="16" spans="1:30" ht="16.5">
      <c r="A16" s="102"/>
      <c r="B16" s="103">
        <f t="shared" si="0"/>
        <v>100000000</v>
      </c>
      <c r="C16" s="104" t="s">
        <v>197</v>
      </c>
      <c r="D16" s="102" t="e">
        <f t="shared" si="1"/>
        <v>#VALUE!</v>
      </c>
      <c r="E16" s="104" t="e">
        <f t="shared" si="2"/>
        <v>#VALUE!</v>
      </c>
      <c r="F16" s="102" t="e">
        <f>+IF(SUM(D13:D16),C16,"")</f>
        <v>#VALUE!</v>
      </c>
      <c r="G16" s="102" t="e">
        <f t="shared" si="3"/>
        <v>#VALUE!</v>
      </c>
      <c r="H16" s="102"/>
      <c r="I16" s="102"/>
      <c r="J16" s="103"/>
      <c r="K16" s="104"/>
      <c r="L16" s="102"/>
      <c r="M16" s="104"/>
      <c r="N16" s="102"/>
      <c r="O16" s="102"/>
      <c r="P16" s="102"/>
      <c r="Q16" s="103"/>
      <c r="R16" s="104"/>
      <c r="S16" s="102"/>
      <c r="T16" s="104"/>
      <c r="U16" s="102"/>
      <c r="V16" s="102"/>
      <c r="W16" s="102"/>
      <c r="X16" s="102"/>
      <c r="Y16" s="103"/>
      <c r="Z16" s="104"/>
      <c r="AA16" s="102"/>
      <c r="AB16" s="104"/>
      <c r="AC16" s="102"/>
      <c r="AD16" s="102"/>
    </row>
    <row r="17" spans="1:30" ht="16.5">
      <c r="A17" s="102"/>
      <c r="B17" s="103">
        <f t="shared" si="0"/>
        <v>10000000</v>
      </c>
      <c r="C17" s="104" t="s">
        <v>194</v>
      </c>
      <c r="D17" s="102" t="e">
        <f t="shared" si="1"/>
        <v>#VALUE!</v>
      </c>
      <c r="E17" s="104" t="e">
        <f t="shared" si="2"/>
        <v>#VALUE!</v>
      </c>
      <c r="F17" s="102" t="e">
        <f>+IF(AND($B$1&gt;=B17,D17&lt;&gt;0),C17,IF(AND(SUM(D12:D17)&gt;0,D18&gt;0),"零",""))</f>
        <v>#VALUE!</v>
      </c>
      <c r="G17" s="102" t="e">
        <f t="shared" si="3"/>
        <v>#VALUE!</v>
      </c>
      <c r="H17" s="102"/>
      <c r="I17" s="102"/>
      <c r="J17" s="103"/>
      <c r="K17" s="104"/>
      <c r="L17" s="102"/>
      <c r="M17" s="104"/>
      <c r="N17" s="102"/>
      <c r="O17" s="102"/>
      <c r="P17" s="102"/>
      <c r="Q17" s="103"/>
      <c r="R17" s="104"/>
      <c r="S17" s="102"/>
      <c r="T17" s="104"/>
      <c r="U17" s="102"/>
      <c r="V17" s="102"/>
      <c r="W17" s="102"/>
      <c r="X17" s="102"/>
      <c r="Y17" s="103"/>
      <c r="Z17" s="104"/>
      <c r="AA17" s="102"/>
      <c r="AB17" s="104"/>
      <c r="AC17" s="102"/>
      <c r="AD17" s="102"/>
    </row>
    <row r="18" spans="1:30" ht="16.5">
      <c r="A18" s="102"/>
      <c r="B18" s="103">
        <f t="shared" si="0"/>
        <v>1000000</v>
      </c>
      <c r="C18" s="104" t="s">
        <v>195</v>
      </c>
      <c r="D18" s="102" t="e">
        <f t="shared" si="1"/>
        <v>#VALUE!</v>
      </c>
      <c r="E18" s="104" t="e">
        <f t="shared" si="2"/>
        <v>#VALUE!</v>
      </c>
      <c r="F18" s="102" t="e">
        <f>+IF(AND($B$1&gt;=B18,D18&lt;&gt;0),C18,IF(AND(SUM(D13:D18)&gt;0,D19&gt;0),"零",""))</f>
        <v>#VALUE!</v>
      </c>
      <c r="G18" s="102" t="e">
        <f t="shared" si="3"/>
        <v>#VALUE!</v>
      </c>
      <c r="H18" s="102"/>
      <c r="I18" s="102"/>
      <c r="J18" s="103"/>
      <c r="K18" s="104"/>
      <c r="L18" s="102"/>
      <c r="M18" s="104"/>
      <c r="N18" s="102"/>
      <c r="O18" s="102"/>
      <c r="P18" s="102"/>
      <c r="Q18" s="103"/>
      <c r="R18" s="104"/>
      <c r="S18" s="102"/>
      <c r="T18" s="104"/>
      <c r="U18" s="102"/>
      <c r="V18" s="102"/>
      <c r="W18" s="102"/>
      <c r="X18" s="102"/>
      <c r="Y18" s="103"/>
      <c r="Z18" s="104"/>
      <c r="AA18" s="102"/>
      <c r="AB18" s="104"/>
      <c r="AC18" s="102"/>
      <c r="AD18" s="102"/>
    </row>
    <row r="19" spans="1:30" ht="16.5">
      <c r="A19" s="102"/>
      <c r="B19" s="103">
        <f t="shared" si="0"/>
        <v>100000</v>
      </c>
      <c r="C19" s="104" t="s">
        <v>196</v>
      </c>
      <c r="D19" s="102" t="e">
        <f t="shared" si="1"/>
        <v>#VALUE!</v>
      </c>
      <c r="E19" s="104" t="e">
        <f t="shared" si="2"/>
        <v>#VALUE!</v>
      </c>
      <c r="F19" s="102" t="e">
        <f>+IF(AND($B$1&gt;=B19,D19&lt;&gt;0),C19,IF(AND(SUM(D14:D19)&gt;0,D20&gt;0),"零",""))</f>
        <v>#VALUE!</v>
      </c>
      <c r="G19" s="102" t="e">
        <f t="shared" si="3"/>
        <v>#VALUE!</v>
      </c>
      <c r="H19" s="102"/>
      <c r="I19" s="102"/>
      <c r="J19" s="103"/>
      <c r="K19" s="104"/>
      <c r="L19" s="102"/>
      <c r="M19" s="104"/>
      <c r="N19" s="102"/>
      <c r="O19" s="102"/>
      <c r="P19" s="102"/>
      <c r="Q19" s="103"/>
      <c r="R19" s="104"/>
      <c r="S19" s="102"/>
      <c r="T19" s="104"/>
      <c r="U19" s="102"/>
      <c r="V19" s="102"/>
      <c r="W19" s="102"/>
      <c r="X19" s="102"/>
      <c r="Y19" s="103"/>
      <c r="Z19" s="104"/>
      <c r="AA19" s="102"/>
      <c r="AB19" s="104"/>
      <c r="AC19" s="102"/>
      <c r="AD19" s="102"/>
    </row>
    <row r="20" spans="1:30" ht="16.5">
      <c r="A20" s="102"/>
      <c r="B20" s="103">
        <f t="shared" si="0"/>
        <v>10000</v>
      </c>
      <c r="C20" s="104" t="s">
        <v>198</v>
      </c>
      <c r="D20" s="102" t="e">
        <f t="shared" si="1"/>
        <v>#VALUE!</v>
      </c>
      <c r="E20" s="104" t="e">
        <f t="shared" si="2"/>
        <v>#VALUE!</v>
      </c>
      <c r="F20" s="102" t="e">
        <f>+IF(SUM(D17:D20),C20,"")</f>
        <v>#VALUE!</v>
      </c>
      <c r="G20" s="102" t="e">
        <f t="shared" si="3"/>
        <v>#VALUE!</v>
      </c>
      <c r="H20" s="102"/>
      <c r="I20" s="102"/>
      <c r="J20" s="103"/>
      <c r="K20" s="104"/>
      <c r="L20" s="102"/>
      <c r="M20" s="104"/>
      <c r="N20" s="102"/>
      <c r="O20" s="102"/>
      <c r="P20" s="102"/>
      <c r="Q20" s="103"/>
      <c r="R20" s="104"/>
      <c r="S20" s="102"/>
      <c r="T20" s="104"/>
      <c r="U20" s="102"/>
      <c r="V20" s="102"/>
      <c r="W20" s="102"/>
      <c r="X20" s="102"/>
      <c r="Y20" s="103"/>
      <c r="Z20" s="104"/>
      <c r="AA20" s="102"/>
      <c r="AB20" s="104"/>
      <c r="AC20" s="102"/>
      <c r="AD20" s="102"/>
    </row>
    <row r="21" spans="1:30" ht="16.5">
      <c r="A21" s="102"/>
      <c r="B21" s="103">
        <f t="shared" si="0"/>
        <v>1000</v>
      </c>
      <c r="C21" s="104" t="s">
        <v>194</v>
      </c>
      <c r="D21" s="102" t="e">
        <f t="shared" si="1"/>
        <v>#VALUE!</v>
      </c>
      <c r="E21" s="104" t="e">
        <f t="shared" si="2"/>
        <v>#VALUE!</v>
      </c>
      <c r="F21" s="102" t="e">
        <f>+IF(AND($B$1&gt;=B21,D21&lt;&gt;0),C21,IF(AND(SUM(D16:D21)&gt;0,D22&gt;0),"零",""))</f>
        <v>#VALUE!</v>
      </c>
      <c r="G21" s="102" t="e">
        <f t="shared" si="3"/>
        <v>#VALUE!</v>
      </c>
      <c r="H21" s="102"/>
      <c r="I21" s="102"/>
      <c r="J21" s="103"/>
      <c r="K21" s="104"/>
      <c r="L21" s="102"/>
      <c r="M21" s="104"/>
      <c r="N21" s="102"/>
      <c r="O21" s="102"/>
      <c r="P21" s="102"/>
      <c r="Q21" s="103"/>
      <c r="R21" s="104"/>
      <c r="S21" s="102"/>
      <c r="T21" s="104"/>
      <c r="U21" s="102"/>
      <c r="V21" s="102"/>
      <c r="W21" s="102"/>
      <c r="X21" s="102"/>
      <c r="Y21" s="103"/>
      <c r="Z21" s="104"/>
      <c r="AA21" s="102"/>
      <c r="AB21" s="104"/>
      <c r="AC21" s="102"/>
      <c r="AD21" s="102"/>
    </row>
    <row r="22" spans="1:30" ht="16.5">
      <c r="A22" s="102"/>
      <c r="B22" s="103">
        <f t="shared" si="0"/>
        <v>100</v>
      </c>
      <c r="C22" s="104" t="s">
        <v>195</v>
      </c>
      <c r="D22" s="102" t="e">
        <f t="shared" si="1"/>
        <v>#VALUE!</v>
      </c>
      <c r="E22" s="104" t="e">
        <f t="shared" si="2"/>
        <v>#VALUE!</v>
      </c>
      <c r="F22" s="102" t="e">
        <f>+IF(AND($B$1&gt;=B22,D22&lt;&gt;0),C22,IF(AND(SUM(D13:D21)&gt;0,D23&gt;0),"零",""))</f>
        <v>#VALUE!</v>
      </c>
      <c r="G22" s="102" t="e">
        <f t="shared" si="3"/>
        <v>#VALUE!</v>
      </c>
      <c r="H22" s="102"/>
      <c r="I22" s="102"/>
      <c r="J22" s="103"/>
      <c r="K22" s="104"/>
      <c r="L22" s="102"/>
      <c r="M22" s="104"/>
      <c r="N22" s="102"/>
      <c r="O22" s="102"/>
      <c r="P22" s="102"/>
      <c r="Q22" s="103"/>
      <c r="R22" s="104"/>
      <c r="S22" s="102"/>
      <c r="T22" s="104"/>
      <c r="U22" s="102"/>
      <c r="V22" s="102"/>
      <c r="W22" s="102"/>
      <c r="X22" s="102"/>
      <c r="Y22" s="103"/>
      <c r="Z22" s="104"/>
      <c r="AA22" s="102"/>
      <c r="AB22" s="104"/>
      <c r="AC22" s="102"/>
      <c r="AD22" s="102"/>
    </row>
    <row r="23" spans="1:30" ht="16.5">
      <c r="A23" s="102"/>
      <c r="B23" s="103">
        <f>+B24*10</f>
        <v>10</v>
      </c>
      <c r="C23" s="104" t="s">
        <v>196</v>
      </c>
      <c r="D23" s="102" t="e">
        <f t="shared" si="1"/>
        <v>#VALUE!</v>
      </c>
      <c r="E23" s="104" t="e">
        <f t="shared" si="2"/>
        <v>#VALUE!</v>
      </c>
      <c r="F23" s="102" t="e">
        <f>+IF(AND($B$1&gt;=B23,D23&lt;&gt;0),C23,IF(AND(SUM(D14:D22)&gt;0,D24&gt;0),"零",""))</f>
        <v>#VALUE!</v>
      </c>
      <c r="G23" s="102" t="e">
        <f t="shared" si="3"/>
        <v>#VALUE!</v>
      </c>
      <c r="H23" s="102"/>
      <c r="I23" s="102"/>
      <c r="J23" s="103"/>
      <c r="K23" s="104"/>
      <c r="L23" s="102"/>
      <c r="M23" s="104"/>
      <c r="N23" s="102"/>
      <c r="O23" s="102"/>
      <c r="P23" s="102"/>
      <c r="Q23" s="103"/>
      <c r="R23" s="104"/>
      <c r="S23" s="102"/>
      <c r="T23" s="104"/>
      <c r="U23" s="102"/>
      <c r="V23" s="102"/>
      <c r="W23" s="102"/>
      <c r="X23" s="102"/>
      <c r="Y23" s="103"/>
      <c r="Z23" s="104"/>
      <c r="AA23" s="102"/>
      <c r="AB23" s="104"/>
      <c r="AC23" s="102"/>
      <c r="AD23" s="102"/>
    </row>
    <row r="24" spans="1:30" ht="16.5">
      <c r="A24" s="102"/>
      <c r="B24" s="103">
        <v>1</v>
      </c>
      <c r="C24" s="104" t="s">
        <v>199</v>
      </c>
      <c r="D24" s="102" t="e">
        <f t="shared" si="1"/>
        <v>#VALUE!</v>
      </c>
      <c r="E24" s="104" t="e">
        <f t="shared" si="2"/>
        <v>#VALUE!</v>
      </c>
      <c r="F24" s="102" t="e">
        <f>+IF(SUM(D13:D24),C24,"")</f>
        <v>#VALUE!</v>
      </c>
      <c r="G24" s="102" t="e">
        <f t="shared" si="3"/>
        <v>#VALUE!</v>
      </c>
      <c r="H24" s="102"/>
      <c r="I24" s="102"/>
      <c r="J24" s="103"/>
      <c r="K24" s="104"/>
      <c r="L24" s="102"/>
      <c r="M24" s="104"/>
      <c r="N24" s="102"/>
      <c r="O24" s="102"/>
      <c r="P24" s="102"/>
      <c r="Q24" s="103"/>
      <c r="R24" s="104"/>
      <c r="S24" s="102"/>
      <c r="T24" s="104"/>
      <c r="U24" s="102"/>
      <c r="V24" s="102"/>
      <c r="W24" s="102"/>
      <c r="X24" s="102"/>
      <c r="Y24" s="103"/>
      <c r="Z24" s="104"/>
      <c r="AA24" s="102"/>
      <c r="AB24" s="104"/>
      <c r="AC24" s="102"/>
      <c r="AD24" s="102"/>
    </row>
    <row r="25" spans="1:30" ht="16.5">
      <c r="A25" s="102"/>
      <c r="B25" s="103">
        <v>0.1</v>
      </c>
      <c r="C25" s="104" t="s">
        <v>200</v>
      </c>
      <c r="D25" s="102" t="e">
        <f t="shared" si="1"/>
        <v>#VALUE!</v>
      </c>
      <c r="E25" s="104" t="e">
        <f t="shared" si="2"/>
        <v>#VALUE!</v>
      </c>
      <c r="F25" s="102" t="e">
        <f>+IF(AND($B$1&gt;=B25,D25&lt;&gt;0),C25,"")</f>
        <v>#VALUE!</v>
      </c>
      <c r="G25" s="102" t="e">
        <f t="shared" si="3"/>
        <v>#VALUE!</v>
      </c>
      <c r="H25" s="102"/>
      <c r="I25" s="102"/>
      <c r="J25" s="103"/>
      <c r="K25" s="104"/>
      <c r="L25" s="102"/>
      <c r="M25" s="104"/>
      <c r="N25" s="102"/>
      <c r="O25" s="102"/>
      <c r="P25" s="102"/>
      <c r="Q25" s="103"/>
      <c r="R25" s="104"/>
      <c r="S25" s="102"/>
      <c r="T25" s="104"/>
      <c r="U25" s="102"/>
      <c r="V25" s="102"/>
      <c r="W25" s="102"/>
      <c r="X25" s="102"/>
      <c r="Y25" s="103"/>
      <c r="Z25" s="104"/>
      <c r="AA25" s="102"/>
      <c r="AB25" s="104"/>
      <c r="AC25" s="102"/>
      <c r="AD25" s="102"/>
    </row>
    <row r="26" spans="1:30" ht="16.5">
      <c r="A26" s="102"/>
      <c r="B26" s="103">
        <f>+B25/10</f>
        <v>0.01</v>
      </c>
      <c r="C26" s="104" t="s">
        <v>201</v>
      </c>
      <c r="D26" s="102" t="e">
        <f t="shared" si="1"/>
        <v>#VALUE!</v>
      </c>
      <c r="E26" s="104" t="e">
        <f t="shared" si="2"/>
        <v>#VALUE!</v>
      </c>
      <c r="F26" s="102" t="e">
        <f>+IF(AND($B$1&gt;=B26,D26&lt;&gt;0),C26,"")</f>
        <v>#VALUE!</v>
      </c>
      <c r="G26" s="102" t="e">
        <f t="shared" si="3"/>
        <v>#VALUE!</v>
      </c>
      <c r="H26" s="102"/>
      <c r="I26" s="102"/>
      <c r="J26" s="103"/>
      <c r="K26" s="104"/>
      <c r="L26" s="102"/>
      <c r="M26" s="104"/>
      <c r="N26" s="102"/>
      <c r="O26" s="102"/>
      <c r="P26" s="102"/>
      <c r="Q26" s="103"/>
      <c r="R26" s="104"/>
      <c r="S26" s="102"/>
      <c r="T26" s="104"/>
      <c r="U26" s="102"/>
      <c r="V26" s="102"/>
      <c r="W26" s="102"/>
      <c r="X26" s="102"/>
      <c r="Y26" s="103"/>
      <c r="Z26" s="104"/>
      <c r="AA26" s="102"/>
      <c r="AB26" s="104"/>
      <c r="AC26" s="102"/>
      <c r="AD26" s="102"/>
    </row>
    <row r="27" spans="1:30" ht="16.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row>
    <row r="28" spans="1:30" ht="16.5">
      <c r="A28" s="102"/>
      <c r="B28" s="102"/>
      <c r="C28" s="103">
        <v>0</v>
      </c>
      <c r="D28" s="102">
        <f>+""</f>
      </c>
      <c r="E28" s="102"/>
      <c r="F28" s="102"/>
      <c r="G28" s="102"/>
      <c r="H28" s="102"/>
      <c r="I28" s="102"/>
      <c r="J28" s="102"/>
      <c r="K28" s="103"/>
      <c r="L28" s="102"/>
      <c r="M28" s="102"/>
      <c r="N28" s="102"/>
      <c r="O28" s="102"/>
      <c r="P28" s="102"/>
      <c r="Q28" s="102"/>
      <c r="R28" s="103"/>
      <c r="S28" s="102"/>
      <c r="T28" s="102"/>
      <c r="U28" s="102"/>
      <c r="V28" s="102"/>
      <c r="W28" s="102"/>
      <c r="X28" s="102"/>
      <c r="Y28" s="102"/>
      <c r="Z28" s="103"/>
      <c r="AA28" s="102"/>
      <c r="AB28" s="102"/>
      <c r="AC28" s="102"/>
      <c r="AD28" s="102"/>
    </row>
    <row r="29" spans="1:30" ht="16.5">
      <c r="A29" s="102"/>
      <c r="B29" s="102"/>
      <c r="C29" s="105">
        <v>1</v>
      </c>
      <c r="D29" s="102" t="s">
        <v>202</v>
      </c>
      <c r="E29" s="102"/>
      <c r="F29" s="102" t="s">
        <v>203</v>
      </c>
      <c r="G29" s="102" t="s">
        <v>204</v>
      </c>
      <c r="H29" s="102" t="s">
        <v>205</v>
      </c>
      <c r="I29" s="102"/>
      <c r="J29" s="106"/>
      <c r="K29" s="107"/>
      <c r="L29" s="102"/>
      <c r="M29" s="102"/>
      <c r="N29" s="102"/>
      <c r="O29" s="102"/>
      <c r="P29" s="102"/>
      <c r="Q29" s="102"/>
      <c r="R29" s="105"/>
      <c r="S29" s="102"/>
      <c r="T29" s="102"/>
      <c r="U29" s="102"/>
      <c r="V29" s="102"/>
      <c r="W29" s="102"/>
      <c r="X29" s="102"/>
      <c r="Y29" s="102"/>
      <c r="Z29" s="105"/>
      <c r="AA29" s="102"/>
      <c r="AB29" s="102"/>
      <c r="AC29" s="102"/>
      <c r="AD29" s="102"/>
    </row>
    <row r="30" spans="1:30" ht="16.5">
      <c r="A30" s="102"/>
      <c r="B30" s="102"/>
      <c r="C30" s="108">
        <v>2</v>
      </c>
      <c r="D30" s="102" t="s">
        <v>206</v>
      </c>
      <c r="E30" s="102"/>
      <c r="F30" s="102" t="s">
        <v>207</v>
      </c>
      <c r="G30" s="102" t="s">
        <v>208</v>
      </c>
      <c r="H30" s="102" t="s">
        <v>180</v>
      </c>
      <c r="I30" s="102"/>
      <c r="J30" s="107"/>
      <c r="K30" s="107"/>
      <c r="L30" s="102"/>
      <c r="M30" s="102"/>
      <c r="N30" s="102"/>
      <c r="O30" s="102"/>
      <c r="P30" s="102"/>
      <c r="Q30" s="102"/>
      <c r="R30" s="108"/>
      <c r="S30" s="102"/>
      <c r="T30" s="102"/>
      <c r="U30" s="102"/>
      <c r="V30" s="102"/>
      <c r="W30" s="102"/>
      <c r="X30" s="102"/>
      <c r="Y30" s="102"/>
      <c r="Z30" s="108"/>
      <c r="AA30" s="102"/>
      <c r="AB30" s="102"/>
      <c r="AC30" s="102"/>
      <c r="AD30" s="102"/>
    </row>
    <row r="31" spans="1:30" ht="16.5">
      <c r="A31" s="102"/>
      <c r="B31" s="102"/>
      <c r="C31" s="108">
        <v>3</v>
      </c>
      <c r="D31" s="102" t="s">
        <v>209</v>
      </c>
      <c r="E31" s="102"/>
      <c r="F31" s="102" t="s">
        <v>210</v>
      </c>
      <c r="G31" s="102" t="s">
        <v>211</v>
      </c>
      <c r="H31" s="102" t="s">
        <v>184</v>
      </c>
      <c r="I31" s="102"/>
      <c r="J31" s="106"/>
      <c r="K31" s="107"/>
      <c r="L31" s="102"/>
      <c r="M31" s="102"/>
      <c r="N31" s="102"/>
      <c r="O31" s="102"/>
      <c r="P31" s="102"/>
      <c r="Q31" s="102"/>
      <c r="R31" s="108"/>
      <c r="S31" s="102"/>
      <c r="T31" s="102"/>
      <c r="U31" s="102"/>
      <c r="V31" s="102"/>
      <c r="W31" s="102"/>
      <c r="X31" s="102"/>
      <c r="Y31" s="102"/>
      <c r="Z31" s="108"/>
      <c r="AA31" s="102"/>
      <c r="AB31" s="102"/>
      <c r="AC31" s="102"/>
      <c r="AD31" s="102"/>
    </row>
    <row r="32" spans="1:30" ht="16.5">
      <c r="A32" s="102"/>
      <c r="B32" s="102"/>
      <c r="C32" s="108">
        <v>4</v>
      </c>
      <c r="D32" s="102" t="s">
        <v>212</v>
      </c>
      <c r="E32" s="102"/>
      <c r="F32" s="102" t="s">
        <v>213</v>
      </c>
      <c r="G32" s="102" t="s">
        <v>214</v>
      </c>
      <c r="H32" s="102" t="s">
        <v>215</v>
      </c>
      <c r="I32" s="102"/>
      <c r="J32" s="107"/>
      <c r="K32" s="107"/>
      <c r="L32" s="102"/>
      <c r="M32" s="102"/>
      <c r="N32" s="102"/>
      <c r="O32" s="102"/>
      <c r="P32" s="102"/>
      <c r="Q32" s="102"/>
      <c r="R32" s="108"/>
      <c r="S32" s="102"/>
      <c r="T32" s="102"/>
      <c r="U32" s="102"/>
      <c r="V32" s="102"/>
      <c r="W32" s="102"/>
      <c r="X32" s="102"/>
      <c r="Y32" s="102"/>
      <c r="Z32" s="108"/>
      <c r="AA32" s="102"/>
      <c r="AB32" s="102"/>
      <c r="AC32" s="102"/>
      <c r="AD32" s="102"/>
    </row>
    <row r="33" spans="1:30" ht="16.5">
      <c r="A33" s="102"/>
      <c r="B33" s="102"/>
      <c r="C33" s="108">
        <v>5</v>
      </c>
      <c r="D33" s="102" t="s">
        <v>216</v>
      </c>
      <c r="E33" s="102"/>
      <c r="F33" s="102" t="s">
        <v>217</v>
      </c>
      <c r="G33" s="102" t="s">
        <v>218</v>
      </c>
      <c r="H33" s="102" t="s">
        <v>185</v>
      </c>
      <c r="I33" s="102"/>
      <c r="J33" s="106"/>
      <c r="K33" s="107"/>
      <c r="L33" s="102"/>
      <c r="M33" s="102"/>
      <c r="N33" s="102"/>
      <c r="O33" s="102"/>
      <c r="P33" s="102"/>
      <c r="Q33" s="102"/>
      <c r="R33" s="108"/>
      <c r="S33" s="102"/>
      <c r="T33" s="102"/>
      <c r="U33" s="102"/>
      <c r="V33" s="102"/>
      <c r="W33" s="102"/>
      <c r="X33" s="102"/>
      <c r="Y33" s="102"/>
      <c r="Z33" s="108"/>
      <c r="AA33" s="102"/>
      <c r="AB33" s="102"/>
      <c r="AC33" s="102"/>
      <c r="AD33" s="102"/>
    </row>
    <row r="34" spans="1:30" ht="16.5">
      <c r="A34" s="102"/>
      <c r="B34" s="102"/>
      <c r="C34" s="108">
        <v>6</v>
      </c>
      <c r="D34" s="102" t="s">
        <v>219</v>
      </c>
      <c r="E34" s="102"/>
      <c r="F34" s="102" t="s">
        <v>220</v>
      </c>
      <c r="G34" s="102" t="s">
        <v>159</v>
      </c>
      <c r="H34" s="102" t="s">
        <v>186</v>
      </c>
      <c r="I34" s="102"/>
      <c r="J34" s="106"/>
      <c r="K34" s="107"/>
      <c r="L34" s="102"/>
      <c r="M34" s="102"/>
      <c r="N34" s="102"/>
      <c r="O34" s="102"/>
      <c r="P34" s="102"/>
      <c r="Q34" s="102"/>
      <c r="R34" s="108"/>
      <c r="S34" s="102"/>
      <c r="T34" s="102"/>
      <c r="U34" s="102"/>
      <c r="V34" s="102"/>
      <c r="W34" s="102"/>
      <c r="X34" s="102"/>
      <c r="Y34" s="102"/>
      <c r="Z34" s="108"/>
      <c r="AA34" s="102"/>
      <c r="AB34" s="102"/>
      <c r="AC34" s="102"/>
      <c r="AD34" s="102"/>
    </row>
    <row r="35" spans="1:30" ht="16.5">
      <c r="A35" s="102"/>
      <c r="B35" s="102"/>
      <c r="C35" s="108">
        <v>7</v>
      </c>
      <c r="D35" s="102" t="s">
        <v>221</v>
      </c>
      <c r="E35" s="102"/>
      <c r="F35" s="102" t="s">
        <v>182</v>
      </c>
      <c r="G35" s="102" t="s">
        <v>222</v>
      </c>
      <c r="H35" s="102" t="s">
        <v>187</v>
      </c>
      <c r="I35" s="102"/>
      <c r="J35" s="106"/>
      <c r="K35" s="107"/>
      <c r="L35" s="102"/>
      <c r="M35" s="102"/>
      <c r="N35" s="102"/>
      <c r="O35" s="102"/>
      <c r="P35" s="102"/>
      <c r="Q35" s="102"/>
      <c r="R35" s="108"/>
      <c r="S35" s="102"/>
      <c r="T35" s="102"/>
      <c r="U35" s="102"/>
      <c r="V35" s="102"/>
      <c r="W35" s="102"/>
      <c r="X35" s="102"/>
      <c r="Y35" s="102"/>
      <c r="Z35" s="108"/>
      <c r="AA35" s="102"/>
      <c r="AB35" s="102"/>
      <c r="AC35" s="102"/>
      <c r="AD35" s="102"/>
    </row>
    <row r="36" spans="1:30" ht="16.5">
      <c r="A36" s="102"/>
      <c r="B36" s="102"/>
      <c r="C36" s="108">
        <v>8</v>
      </c>
      <c r="D36" s="102" t="s">
        <v>223</v>
      </c>
      <c r="E36" s="102"/>
      <c r="F36" s="102" t="s">
        <v>224</v>
      </c>
      <c r="G36" s="102" t="s">
        <v>225</v>
      </c>
      <c r="H36" s="102" t="s">
        <v>178</v>
      </c>
      <c r="I36" s="102"/>
      <c r="J36" s="106"/>
      <c r="K36" s="106"/>
      <c r="L36" s="102"/>
      <c r="M36" s="102"/>
      <c r="N36" s="102"/>
      <c r="O36" s="102"/>
      <c r="P36" s="102"/>
      <c r="Q36" s="102"/>
      <c r="R36" s="108"/>
      <c r="S36" s="102"/>
      <c r="T36" s="102"/>
      <c r="U36" s="102"/>
      <c r="V36" s="102"/>
      <c r="W36" s="102"/>
      <c r="X36" s="102"/>
      <c r="Y36" s="102"/>
      <c r="Z36" s="108"/>
      <c r="AA36" s="102"/>
      <c r="AB36" s="102"/>
      <c r="AC36" s="102"/>
      <c r="AD36" s="102"/>
    </row>
    <row r="37" spans="1:30" ht="16.5">
      <c r="A37" s="102"/>
      <c r="B37" s="102"/>
      <c r="C37" s="108">
        <v>9</v>
      </c>
      <c r="D37" s="102" t="s">
        <v>226</v>
      </c>
      <c r="E37" s="102"/>
      <c r="F37" s="102" t="s">
        <v>160</v>
      </c>
      <c r="G37" s="102" t="s">
        <v>161</v>
      </c>
      <c r="H37" s="102" t="s">
        <v>179</v>
      </c>
      <c r="I37" s="102"/>
      <c r="J37" s="106"/>
      <c r="K37" s="106"/>
      <c r="L37" s="102"/>
      <c r="M37" s="102"/>
      <c r="N37" s="102"/>
      <c r="O37" s="102"/>
      <c r="P37" s="102"/>
      <c r="Q37" s="102"/>
      <c r="R37" s="108"/>
      <c r="S37" s="102"/>
      <c r="T37" s="102"/>
      <c r="U37" s="102"/>
      <c r="V37" s="102"/>
      <c r="W37" s="102"/>
      <c r="X37" s="102"/>
      <c r="Y37" s="102"/>
      <c r="Z37" s="108"/>
      <c r="AA37" s="102"/>
      <c r="AB37" s="102"/>
      <c r="AC37" s="102"/>
      <c r="AD37" s="102"/>
    </row>
    <row r="38" spans="1:30" ht="16.5">
      <c r="A38" s="102"/>
      <c r="B38" s="102"/>
      <c r="C38" s="102"/>
      <c r="D38" s="102"/>
      <c r="E38" s="102"/>
      <c r="F38" s="102" t="s">
        <v>162</v>
      </c>
      <c r="G38" s="102" t="s">
        <v>163</v>
      </c>
      <c r="H38" s="102" t="s">
        <v>181</v>
      </c>
      <c r="I38" s="102"/>
      <c r="J38" s="106"/>
      <c r="K38" s="106"/>
      <c r="L38" s="102"/>
      <c r="M38" s="102"/>
      <c r="N38" s="102"/>
      <c r="O38" s="102"/>
      <c r="P38" s="102"/>
      <c r="Q38" s="102"/>
      <c r="R38" s="102"/>
      <c r="S38" s="102"/>
      <c r="T38" s="102"/>
      <c r="U38" s="102"/>
      <c r="V38" s="102"/>
      <c r="W38" s="102"/>
      <c r="X38" s="102"/>
      <c r="Y38" s="102"/>
      <c r="Z38" s="102"/>
      <c r="AA38" s="102"/>
      <c r="AB38" s="102"/>
      <c r="AC38" s="102"/>
      <c r="AD38" s="102"/>
    </row>
    <row r="39" spans="1:30" ht="16.5">
      <c r="A39" s="102"/>
      <c r="B39" s="102"/>
      <c r="C39" s="102"/>
      <c r="D39" s="102"/>
      <c r="E39" s="102"/>
      <c r="F39" s="102" t="s">
        <v>164</v>
      </c>
      <c r="G39" s="102" t="s">
        <v>227</v>
      </c>
      <c r="H39" s="102" t="s">
        <v>188</v>
      </c>
      <c r="I39" s="102"/>
      <c r="J39" s="106"/>
      <c r="K39" s="106"/>
      <c r="L39" s="102"/>
      <c r="M39" s="102"/>
      <c r="N39" s="102"/>
      <c r="O39" s="102"/>
      <c r="P39" s="102"/>
      <c r="Q39" s="102"/>
      <c r="R39" s="102"/>
      <c r="S39" s="102"/>
      <c r="T39" s="102"/>
      <c r="U39" s="102"/>
      <c r="V39" s="102"/>
      <c r="W39" s="102"/>
      <c r="X39" s="102"/>
      <c r="Y39" s="102"/>
      <c r="Z39" s="102"/>
      <c r="AA39" s="102"/>
      <c r="AB39" s="102"/>
      <c r="AC39" s="102"/>
      <c r="AD39" s="102"/>
    </row>
    <row r="40" spans="1:30" ht="16.5">
      <c r="A40" s="102"/>
      <c r="B40" s="102"/>
      <c r="C40" s="102"/>
      <c r="D40" s="102"/>
      <c r="E40" s="102"/>
      <c r="F40" s="102" t="s">
        <v>165</v>
      </c>
      <c r="G40" s="102" t="s">
        <v>228</v>
      </c>
      <c r="H40" s="102" t="s">
        <v>189</v>
      </c>
      <c r="I40" s="102"/>
      <c r="J40" s="107"/>
      <c r="K40" s="106"/>
      <c r="L40" s="102"/>
      <c r="M40" s="102"/>
      <c r="N40" s="102"/>
      <c r="O40" s="102"/>
      <c r="P40" s="102"/>
      <c r="Q40" s="102"/>
      <c r="R40" s="102"/>
      <c r="S40" s="102"/>
      <c r="T40" s="102"/>
      <c r="U40" s="102"/>
      <c r="V40" s="102"/>
      <c r="W40" s="102"/>
      <c r="X40" s="102"/>
      <c r="Y40" s="102"/>
      <c r="Z40" s="102"/>
      <c r="AA40" s="102"/>
      <c r="AB40" s="102"/>
      <c r="AC40" s="102"/>
      <c r="AD40" s="102"/>
    </row>
    <row r="41" spans="1:30" ht="16.5">
      <c r="A41" s="102"/>
      <c r="B41" s="102"/>
      <c r="C41" s="102"/>
      <c r="D41" s="102"/>
      <c r="E41" s="102"/>
      <c r="F41" s="102" t="s">
        <v>166</v>
      </c>
      <c r="G41" s="102" t="s">
        <v>167</v>
      </c>
      <c r="H41" s="102" t="s">
        <v>190</v>
      </c>
      <c r="I41" s="102"/>
      <c r="J41" s="106"/>
      <c r="K41" s="106"/>
      <c r="L41" s="102"/>
      <c r="M41" s="102"/>
      <c r="N41" s="102"/>
      <c r="O41" s="102"/>
      <c r="P41" s="102"/>
      <c r="Q41" s="102"/>
      <c r="R41" s="102"/>
      <c r="S41" s="102"/>
      <c r="T41" s="102"/>
      <c r="U41" s="102"/>
      <c r="V41" s="102"/>
      <c r="W41" s="102"/>
      <c r="X41" s="102"/>
      <c r="Y41" s="102"/>
      <c r="Z41" s="102"/>
      <c r="AA41" s="102"/>
      <c r="AB41" s="102"/>
      <c r="AC41" s="102"/>
      <c r="AD41" s="102"/>
    </row>
    <row r="42" spans="1:30" ht="16.5">
      <c r="A42" s="102"/>
      <c r="B42" s="102"/>
      <c r="C42" s="102"/>
      <c r="D42" s="102"/>
      <c r="E42" s="102"/>
      <c r="F42" s="102" t="s">
        <v>168</v>
      </c>
      <c r="G42" s="102" t="s">
        <v>229</v>
      </c>
      <c r="H42" s="102" t="s">
        <v>191</v>
      </c>
      <c r="I42" s="102"/>
      <c r="J42" s="107"/>
      <c r="K42" s="106"/>
      <c r="L42" s="102"/>
      <c r="M42" s="102"/>
      <c r="N42" s="102"/>
      <c r="O42" s="102"/>
      <c r="P42" s="102"/>
      <c r="Q42" s="102"/>
      <c r="R42" s="102"/>
      <c r="S42" s="102"/>
      <c r="T42" s="102"/>
      <c r="U42" s="102"/>
      <c r="V42" s="102"/>
      <c r="W42" s="102"/>
      <c r="X42" s="102"/>
      <c r="Y42" s="102"/>
      <c r="Z42" s="102"/>
      <c r="AA42" s="102"/>
      <c r="AB42" s="102"/>
      <c r="AC42" s="102"/>
      <c r="AD42" s="102"/>
    </row>
    <row r="43" spans="1:30" ht="16.5">
      <c r="A43" s="102"/>
      <c r="B43" s="102"/>
      <c r="C43" s="102"/>
      <c r="D43" s="102"/>
      <c r="E43" s="102"/>
      <c r="F43" s="102" t="s">
        <v>169</v>
      </c>
      <c r="G43" s="102" t="s">
        <v>230</v>
      </c>
      <c r="H43" s="102" t="s">
        <v>192</v>
      </c>
      <c r="I43" s="102"/>
      <c r="J43" s="106"/>
      <c r="K43" s="106"/>
      <c r="L43" s="102"/>
      <c r="M43" s="102"/>
      <c r="N43" s="102"/>
      <c r="O43" s="102"/>
      <c r="P43" s="102"/>
      <c r="Q43" s="102"/>
      <c r="R43" s="102"/>
      <c r="S43" s="102"/>
      <c r="T43" s="102"/>
      <c r="U43" s="102"/>
      <c r="V43" s="102"/>
      <c r="W43" s="102"/>
      <c r="X43" s="102"/>
      <c r="Y43" s="102"/>
      <c r="Z43" s="102"/>
      <c r="AA43" s="102"/>
      <c r="AB43" s="102"/>
      <c r="AC43" s="102"/>
      <c r="AD43" s="102"/>
    </row>
    <row r="44" spans="6:8" ht="16.5">
      <c r="F44" s="100" t="s">
        <v>176</v>
      </c>
      <c r="G44" s="100" t="s">
        <v>177</v>
      </c>
      <c r="H44" s="102" t="s">
        <v>183</v>
      </c>
    </row>
  </sheetData>
  <sheetProtection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RPT</dc:creator>
  <cp:keywords/>
  <dc:description/>
  <cp:lastModifiedBy>user</cp:lastModifiedBy>
  <cp:lastPrinted>2023-08-18T07:47:11Z</cp:lastPrinted>
  <dcterms:created xsi:type="dcterms:W3CDTF">2005-08-12T02:48:23Z</dcterms:created>
  <dcterms:modified xsi:type="dcterms:W3CDTF">2023-09-07T08:39:38Z</dcterms:modified>
  <cp:category/>
  <cp:version/>
  <cp:contentType/>
  <cp:contentStatus/>
</cp:coreProperties>
</file>